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2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<sst xmlns="http://schemas.openxmlformats.org/spreadsheetml/2006/main" count="3333" uniqueCount="1401">
  <si>
    <t>Securitas Security Services</t>
  </si>
  <si>
    <t>Security Services</t>
  </si>
  <si>
    <t>Howard Kriz</t>
  </si>
  <si>
    <t>Senior Vice President</t>
  </si>
  <si>
    <t>Mel Pyne</t>
  </si>
  <si>
    <t>John Haughom</t>
  </si>
  <si>
    <t>Medrice Coluccio</t>
  </si>
  <si>
    <t>Peter Adler</t>
  </si>
  <si>
    <t>James Scott</t>
  </si>
  <si>
    <t>Stuart Hennessey</t>
  </si>
  <si>
    <t>Judy Hodgson</t>
  </si>
  <si>
    <t>Nancy Steiger</t>
  </si>
  <si>
    <t>Patrick Branco</t>
  </si>
  <si>
    <t>Ran Whitehead</t>
  </si>
  <si>
    <t>James Barnhart</t>
  </si>
  <si>
    <t>NES Washington</t>
  </si>
  <si>
    <t>NBBJ</t>
  </si>
  <si>
    <t>Architect</t>
  </si>
  <si>
    <t>Linen Services</t>
  </si>
  <si>
    <t>Nancy Bitting</t>
  </si>
  <si>
    <t>Todd Woodard</t>
  </si>
  <si>
    <t>Executive Director</t>
  </si>
  <si>
    <t>Century Design, Inc./Jo Courtemanche</t>
  </si>
  <si>
    <t>N/A</t>
  </si>
  <si>
    <t>CEO/PeaceHealth</t>
  </si>
  <si>
    <t>Medical Director/Obstetrics/Gynecology</t>
  </si>
  <si>
    <t>Elizabeth Gibson</t>
  </si>
  <si>
    <t>Employed Physician/South Lane Medical Group</t>
  </si>
  <si>
    <t>Timothy Herrmann</t>
  </si>
  <si>
    <t>Vice President/Hospital Operations</t>
  </si>
  <si>
    <t>GOOD SAMARITAN HOSPITAL/CORVALLIS</t>
  </si>
  <si>
    <t>Medical Director</t>
  </si>
  <si>
    <t>Vice President/Medical Affairs</t>
  </si>
  <si>
    <t>CEO/MVH</t>
  </si>
  <si>
    <t>Vice President/Health Plan Operations</t>
  </si>
  <si>
    <t>Kelly Kaiser</t>
  </si>
  <si>
    <t>Valley Mobile Imaging LLC</t>
  </si>
  <si>
    <t>Imaging Services</t>
  </si>
  <si>
    <t>Corvallis Clinic</t>
  </si>
  <si>
    <t>Clark/KJOS Architects</t>
  </si>
  <si>
    <t>Architectural Services</t>
  </si>
  <si>
    <t>KPMG LLP</t>
  </si>
  <si>
    <t>Auditing Services</t>
  </si>
  <si>
    <t>Greenberry Construction LLC</t>
  </si>
  <si>
    <t>Valley Transcription</t>
  </si>
  <si>
    <t>Superior Janitorial &amp; Maintenance Services LLC</t>
  </si>
  <si>
    <t>The Cleaning Genie</t>
  </si>
  <si>
    <t>Comprehensive Commercial Services</t>
  </si>
  <si>
    <t>Steven Jasperson</t>
  </si>
  <si>
    <t>Executive Vice President</t>
  </si>
  <si>
    <t>President.CEO/National</t>
  </si>
  <si>
    <t>Assistant Secretary/Regional</t>
  </si>
  <si>
    <t>Vice Chairman/Secretary/Regional</t>
  </si>
  <si>
    <t>Community Benefit Research/National</t>
  </si>
  <si>
    <t>President/CEO/Regional</t>
  </si>
  <si>
    <t>Vice President/CEO/Statewide</t>
  </si>
  <si>
    <t>SVP &amp; CIO/National</t>
  </si>
  <si>
    <t>Senior Vice President/National</t>
  </si>
  <si>
    <t>SVP, Health Plan Manager/National</t>
  </si>
  <si>
    <t>Kirk Gerner</t>
  </si>
  <si>
    <t>Vice President/Phys/Business Development</t>
  </si>
  <si>
    <t>Robert French</t>
  </si>
  <si>
    <t>Vice President/Information Services</t>
  </si>
  <si>
    <t>Douglas Boysen</t>
  </si>
  <si>
    <t>Vice President/General Counsel</t>
  </si>
  <si>
    <t>Sherryl Helms</t>
  </si>
  <si>
    <t>Vice President/Finance/Treasurer</t>
  </si>
  <si>
    <t>Nuclear Medicine Consulting Services</t>
  </si>
  <si>
    <t>Advanced Generator Technology</t>
  </si>
  <si>
    <t>Generator Repair</t>
  </si>
  <si>
    <t>Eagle Roofing Company</t>
  </si>
  <si>
    <t>Barbara Wales</t>
  </si>
  <si>
    <t>Dialysis Nurse</t>
  </si>
  <si>
    <t>Julie Manning</t>
  </si>
  <si>
    <t>Vice President/Community Relations</t>
  </si>
  <si>
    <t>KAISER FOUNDATION HEALTH PLAN OF THE NORTHWEST</t>
  </si>
  <si>
    <t>Bernard Tyson</t>
  </si>
  <si>
    <t>Steven Zatkin</t>
  </si>
  <si>
    <t>Christine Malcom</t>
  </si>
  <si>
    <t>George Halvorson</t>
  </si>
  <si>
    <t>Daniel Garcia</t>
  </si>
  <si>
    <t>Thomas Meier</t>
  </si>
  <si>
    <t>William Wiechmann</t>
  </si>
  <si>
    <t>Victoria Zatkin</t>
  </si>
  <si>
    <t>Thomas Chapman</t>
  </si>
  <si>
    <t>Donna McClellan</t>
  </si>
  <si>
    <t>Patricia Peters</t>
  </si>
  <si>
    <t>Larry Wheeler</t>
  </si>
  <si>
    <t>Dennis Reese</t>
  </si>
  <si>
    <t>Susan Hennessy</t>
  </si>
  <si>
    <t>J. Neal Purcell</t>
  </si>
  <si>
    <t>J. Eugene Grigsby III</t>
  </si>
  <si>
    <t>William Graber</t>
  </si>
  <si>
    <t>Judith Johansen</t>
  </si>
  <si>
    <t>Christine Cassel</t>
  </si>
  <si>
    <t>Kim Kaiser</t>
  </si>
  <si>
    <t>Philip Marineau</t>
  </si>
  <si>
    <t>Cynthia Telles</t>
  </si>
  <si>
    <t>Jenny Ming</t>
  </si>
  <si>
    <t>Kathryn Lancaster</t>
  </si>
  <si>
    <t>Andrew Mcculloch</t>
  </si>
  <si>
    <t>Deborah Stokes</t>
  </si>
  <si>
    <t>Kaiser Foundation Hospitals</t>
  </si>
  <si>
    <t>Hospital Services</t>
  </si>
  <si>
    <t>Northwest Permanente PC</t>
  </si>
  <si>
    <t>Permanente Dental Associates</t>
  </si>
  <si>
    <t>Dental Services</t>
  </si>
  <si>
    <t>St. John Medical Center</t>
  </si>
  <si>
    <t>Oregon Health Science University</t>
  </si>
  <si>
    <t>Campbell-Ewald Company</t>
  </si>
  <si>
    <t>Advertising Services</t>
  </si>
  <si>
    <t>Con-Way Enterprise Services</t>
  </si>
  <si>
    <t>Bulk Mailing Services</t>
  </si>
  <si>
    <t>The Chartis Group LLC</t>
  </si>
  <si>
    <t>Strategic Planning</t>
  </si>
  <si>
    <t>Benefit Nation</t>
  </si>
  <si>
    <t>TPA Software Services</t>
  </si>
  <si>
    <t>Mercer Health &amp; Benefits LLC</t>
  </si>
  <si>
    <t>The Coding Source LLC</t>
  </si>
  <si>
    <t>Medical Coding Services</t>
  </si>
  <si>
    <t>Robinson Construction Co</t>
  </si>
  <si>
    <t>Construction Services</t>
  </si>
  <si>
    <t>Howard S. Wright Construction</t>
  </si>
  <si>
    <t>JBL&amp;K Risk Services</t>
  </si>
  <si>
    <t>Broker Services</t>
  </si>
  <si>
    <t>Regional President/Northwest</t>
  </si>
  <si>
    <t>Vice President/Treasurer</t>
  </si>
  <si>
    <t>Director</t>
  </si>
  <si>
    <t>Edward Pei</t>
  </si>
  <si>
    <t>Acting Regional President NW</t>
  </si>
  <si>
    <t>Vice President/Controller</t>
  </si>
  <si>
    <t>Cynthia Finter</t>
  </si>
  <si>
    <t>UC Regents</t>
  </si>
  <si>
    <t>Healthcare Services</t>
  </si>
  <si>
    <t>Providence St. Vincent Hospital</t>
  </si>
  <si>
    <t>Scripps Mercy Hospital</t>
  </si>
  <si>
    <t>Southwest Washington Medical Center</t>
  </si>
  <si>
    <t>City of Hope National Medical Center</t>
  </si>
  <si>
    <t>McCarthy Building Companies</t>
  </si>
  <si>
    <t>Rudolph Sletten</t>
  </si>
  <si>
    <t>Harbison Mahony Higgins Inc</t>
  </si>
  <si>
    <t>Harrison Mahony Higgins Inc</t>
  </si>
  <si>
    <t>Swinerton Builders</t>
  </si>
  <si>
    <t>Whiting Turner Contracting Co.</t>
  </si>
  <si>
    <t>ICSS Holding Company</t>
  </si>
  <si>
    <t>Kimberly Whitley</t>
  </si>
  <si>
    <t>COO/Health Plan Operations</t>
  </si>
  <si>
    <t>LEGACY EMANUEL MEDICAL CENTER</t>
  </si>
  <si>
    <t>LEGACY MERIDIAN PARK MEDICAL CENTER</t>
  </si>
  <si>
    <t>LEGACY MT. HOOD MEDICAL CENTER</t>
  </si>
  <si>
    <t>Matthew Calais</t>
  </si>
  <si>
    <t>Grant Niskanen, MD</t>
  </si>
  <si>
    <t>Gregg Edwards</t>
  </si>
  <si>
    <t>Ch People Office</t>
  </si>
  <si>
    <t>Mark Hertz</t>
  </si>
  <si>
    <t>Ch Info Officer</t>
  </si>
  <si>
    <t>George Winn</t>
  </si>
  <si>
    <t>Former Legacy System CEO</t>
  </si>
  <si>
    <t>Lee Domanico</t>
  </si>
  <si>
    <t>Pamela Vukovich</t>
  </si>
  <si>
    <t>Robert Pallari</t>
  </si>
  <si>
    <t>P. Campbell Groner</t>
  </si>
  <si>
    <t>Former Executive/Legacy System</t>
  </si>
  <si>
    <t>Scott Johnson</t>
  </si>
  <si>
    <t>Michael Skehan</t>
  </si>
  <si>
    <t>Chief of Medicine</t>
  </si>
  <si>
    <t>George Cioffi</t>
  </si>
  <si>
    <t>Chief of Opthamology</t>
  </si>
  <si>
    <t>Orthopedic Surgeon</t>
  </si>
  <si>
    <t>Neurosurgeon</t>
  </si>
  <si>
    <t>Vascular Surgeon</t>
  </si>
  <si>
    <t>Physician for Sleep Disorders</t>
  </si>
  <si>
    <t>Allyson Anderson</t>
  </si>
  <si>
    <t>Vice President/Hospital Administration</t>
  </si>
  <si>
    <t>Manuel Hernandez</t>
  </si>
  <si>
    <t>Carey Winkler</t>
  </si>
  <si>
    <t>Lead Pharmacist</t>
  </si>
  <si>
    <t>Susan Ellison</t>
  </si>
  <si>
    <t>Director of Surgical Services</t>
  </si>
  <si>
    <t>Ron Richards</t>
  </si>
  <si>
    <t>Cammy Gilstrap</t>
  </si>
  <si>
    <t>Todd Nelson</t>
  </si>
  <si>
    <t>Lead Nurse/Anesthesiology</t>
  </si>
  <si>
    <t>Jeannie Lee</t>
  </si>
  <si>
    <t>Nurse/Anesthesiology</t>
  </si>
  <si>
    <t>Donald Flynn</t>
  </si>
  <si>
    <t>Bryce Helgerson</t>
  </si>
  <si>
    <t>Mauri Taylor</t>
  </si>
  <si>
    <t>Chief Administrative Officer</t>
  </si>
  <si>
    <t>Tomika Anne Dew</t>
  </si>
  <si>
    <t>Ex-Officio President/Legacy Foundation</t>
  </si>
  <si>
    <t>Patricia Gianelli</t>
  </si>
  <si>
    <t>Assistant Treasurer/Legacy Foundation</t>
  </si>
  <si>
    <t>Anne Greer</t>
  </si>
  <si>
    <t>John Koster, MD</t>
  </si>
  <si>
    <t>Michael Butler</t>
  </si>
  <si>
    <t>Exec. VP/CFO</t>
  </si>
  <si>
    <t>Jeffrey Rogers</t>
  </si>
  <si>
    <t>Corporate Secretary</t>
  </si>
  <si>
    <t>Shelley Handkins</t>
  </si>
  <si>
    <t>CFO - OR Region</t>
  </si>
  <si>
    <t>Eugene Parrish</t>
  </si>
  <si>
    <t>SVP/CEO, AK Region</t>
  </si>
  <si>
    <t>Arnold Shaffer</t>
  </si>
  <si>
    <t>CVP/CEO CA-Region</t>
  </si>
  <si>
    <t>Stephen Shea, DO</t>
  </si>
  <si>
    <t>Lesley Ogden</t>
  </si>
  <si>
    <t>Genny Baldwin</t>
  </si>
  <si>
    <t>Assistant Secretary/Legacy Foundation</t>
  </si>
  <si>
    <t>April Whitworth</t>
  </si>
  <si>
    <t>Shawn Davis</t>
  </si>
  <si>
    <t>Cerner Corporation</t>
  </si>
  <si>
    <t>Contract Maintenance</t>
  </si>
  <si>
    <t>2009 salary</t>
  </si>
  <si>
    <t>2009 benefits</t>
  </si>
  <si>
    <t>2009 total</t>
  </si>
  <si>
    <t>Stephen Newman, MD</t>
  </si>
  <si>
    <t>VP Finance/CFO</t>
  </si>
  <si>
    <t>Robert Moore, MD</t>
  </si>
  <si>
    <t>Rick Stanley, MD</t>
  </si>
  <si>
    <t>Karen Shepard</t>
  </si>
  <si>
    <t>Sr. VP Finance/CFO</t>
  </si>
  <si>
    <t>Henry James</t>
  </si>
  <si>
    <t>CEO SCMC-Bend</t>
  </si>
  <si>
    <t>William Winnenberg</t>
  </si>
  <si>
    <t>CIO</t>
  </si>
  <si>
    <t>Alan Ertle</t>
  </si>
  <si>
    <t>SR. Vp Medical Affairs</t>
  </si>
  <si>
    <t>Katherine Vitcovich</t>
  </si>
  <si>
    <t>Sr. VP Human Resources</t>
  </si>
  <si>
    <t>Steve Kornfeld, MD</t>
  </si>
  <si>
    <t>William Martin MD</t>
  </si>
  <si>
    <t>Thomas Murphy MD</t>
  </si>
  <si>
    <t>Robert Boone, MD</t>
  </si>
  <si>
    <t>Matthew Proctor, MD</t>
  </si>
  <si>
    <t>William Barish, MD</t>
  </si>
  <si>
    <t xml:space="preserve">Board Member </t>
  </si>
  <si>
    <t>VP Fin/CFO</t>
  </si>
  <si>
    <t>James Haeberlin, MD</t>
  </si>
  <si>
    <t>James Lindberg, MD</t>
  </si>
  <si>
    <t>Scott Reiner</t>
  </si>
  <si>
    <t>Asst Secretary</t>
  </si>
  <si>
    <t xml:space="preserve">Ellen Tryon </t>
  </si>
  <si>
    <t>Interim COO</t>
  </si>
  <si>
    <t>David Russell</t>
  </si>
  <si>
    <t>VP Mkt/Bus Dev</t>
  </si>
  <si>
    <t>Atwal Kamaljit, MD</t>
  </si>
  <si>
    <t>Joseph Smith</t>
  </si>
  <si>
    <t>CEO PMH</t>
  </si>
  <si>
    <t>Frederick Weisensee, MD</t>
  </si>
  <si>
    <t>Brd Member/Physician</t>
  </si>
  <si>
    <t>Kathryn Hale</t>
  </si>
  <si>
    <t>VP-Nursing</t>
  </si>
  <si>
    <t>Toshio Nagamoto, MD</t>
  </si>
  <si>
    <t>Sandra Thompkins</t>
  </si>
  <si>
    <t>Gregory Adams</t>
  </si>
  <si>
    <t>Raymond Baxter</t>
  </si>
  <si>
    <t>Steven Doshay</t>
  </si>
  <si>
    <t>Senior Counsel</t>
  </si>
  <si>
    <t>Philip Fasano</t>
  </si>
  <si>
    <t>Jerry Fleming</t>
  </si>
  <si>
    <t>George Brown, MD</t>
  </si>
  <si>
    <t>President &amp; CEO</t>
  </si>
  <si>
    <t>Molly Burchell, MD</t>
  </si>
  <si>
    <t>VP</t>
  </si>
  <si>
    <t>Trent Green</t>
  </si>
  <si>
    <t>SR. VP</t>
  </si>
  <si>
    <t>Carla Harris</t>
  </si>
  <si>
    <t>Lewis Low, MD</t>
  </si>
  <si>
    <t>Will Mowe, MD</t>
  </si>
  <si>
    <t>Duncan Neilson, MD</t>
  </si>
  <si>
    <t>Donald Toussaint</t>
  </si>
  <si>
    <t>John Iguidbashian, MD</t>
  </si>
  <si>
    <t>Cardio Surgeon</t>
  </si>
  <si>
    <t>Monica Wehby, MD</t>
  </si>
  <si>
    <t>Neuro Surgeon</t>
  </si>
  <si>
    <t>Ararmark Cts Inc.</t>
  </si>
  <si>
    <t>GE Healthcare Ilts USA Corp.</t>
  </si>
  <si>
    <t>T-System Technologies Ltd</t>
  </si>
  <si>
    <t>Fujifilm Medical System USA</t>
  </si>
  <si>
    <t>Perkins Coie LLP</t>
  </si>
  <si>
    <t>Chemwave Inc</t>
  </si>
  <si>
    <t>Davis Wright Tremaine LLP</t>
  </si>
  <si>
    <t>Ernst &amp; Young LLP</t>
  </si>
  <si>
    <t>Accountants</t>
  </si>
  <si>
    <t>Interim President/CEO</t>
  </si>
  <si>
    <t>Interim Chief Financial Officer</t>
  </si>
  <si>
    <t>Carol Edwards</t>
  </si>
  <si>
    <t>Vice President/Information Resources</t>
  </si>
  <si>
    <t>Senior Vice President/Chief of Medicine</t>
  </si>
  <si>
    <t>Richard Gibson</t>
  </si>
  <si>
    <t>Sonja Steves</t>
  </si>
  <si>
    <t>Vice President/Human Resources and Planning</t>
  </si>
  <si>
    <t>Edward Schreck</t>
  </si>
  <si>
    <t>Senior Vice President/Strategic Planning</t>
  </si>
  <si>
    <t>Salvi Schostock &amp; Pritchard PC</t>
  </si>
  <si>
    <t>Luvera Law Firm</t>
  </si>
  <si>
    <t>Baugh Skanska Inc</t>
  </si>
  <si>
    <t>Hospitalist Management Resources LLS</t>
  </si>
  <si>
    <t>J. William Savage PC</t>
  </si>
  <si>
    <t>Leopold Ketel &amp; Partners LLC</t>
  </si>
  <si>
    <t>Lamar Texas Limited Partnership</t>
  </si>
  <si>
    <t>Drake Management</t>
  </si>
  <si>
    <t>Property Management</t>
  </si>
  <si>
    <t>Barbara Zappas</t>
  </si>
  <si>
    <t>Senior Vice President/Clinical</t>
  </si>
  <si>
    <t>Trauma Specialists LLP</t>
  </si>
  <si>
    <t>Associated Regional and University Pathologists</t>
  </si>
  <si>
    <t>Zimmer Gunsul Fransca Architects LLP</t>
  </si>
  <si>
    <t>Architectural Design</t>
  </si>
  <si>
    <t>Oregon Health &amp; Science University</t>
  </si>
  <si>
    <t>Baugh Skanska Inc.</t>
  </si>
  <si>
    <t>Shawn L Davis</t>
  </si>
  <si>
    <t>Sound Equipment</t>
  </si>
  <si>
    <t>Senvoy LLC</t>
  </si>
  <si>
    <t>Courier Services</t>
  </si>
  <si>
    <t>Floor Solutions LLC</t>
  </si>
  <si>
    <t>HCSG Cardiovascular Resources</t>
  </si>
  <si>
    <t>Human Resources</t>
  </si>
  <si>
    <t>Cascade Pathology Services</t>
  </si>
  <si>
    <t>Oregon Orthotic Services</t>
  </si>
  <si>
    <t>Howard Wright Construction</t>
  </si>
  <si>
    <t>Sizewise Rentals</t>
  </si>
  <si>
    <t>Rentals</t>
  </si>
  <si>
    <t>Roy Vinyard</t>
  </si>
  <si>
    <t>Marvin Haas</t>
  </si>
  <si>
    <t>Chief Administrative and Financial Officer</t>
  </si>
  <si>
    <t>Paul Janke</t>
  </si>
  <si>
    <t>HOSPITALS</t>
  </si>
  <si>
    <t>COMPANY</t>
  </si>
  <si>
    <t>TYPE</t>
  </si>
  <si>
    <t>CEO/Three Rivers Comm. Hospital</t>
  </si>
  <si>
    <t>Southern Oregon Linen Services</t>
  </si>
  <si>
    <t>Hospital Laundry</t>
  </si>
  <si>
    <t>Southern Oregon Hospitalists</t>
  </si>
  <si>
    <t>Oregon Advanced Imaging</t>
  </si>
  <si>
    <t>Infinity Rehab Services</t>
  </si>
  <si>
    <t>Rogue Valley Dialysis Services</t>
  </si>
  <si>
    <t>Kidney Dialysis Services</t>
  </si>
  <si>
    <t>Mayo Collaborative Services</t>
  </si>
  <si>
    <t>Medicaid Adjudication Services</t>
  </si>
  <si>
    <t>Medical Billing Services</t>
  </si>
  <si>
    <t>West Assets Management</t>
  </si>
  <si>
    <t>Press Ganey &amp; Associates</t>
  </si>
  <si>
    <t>Employee Surveys</t>
  </si>
  <si>
    <t>Sanitech Building Maintenance</t>
  </si>
  <si>
    <t>Building Maintenance</t>
  </si>
  <si>
    <t>Michael Mccaskill</t>
  </si>
  <si>
    <t>Pulmonary Consultants PC</t>
  </si>
  <si>
    <t>Oregon Medical Laboratories</t>
  </si>
  <si>
    <t>Medical Laboratory</t>
  </si>
  <si>
    <t>Record Masters</t>
  </si>
  <si>
    <t>Record Storage</t>
  </si>
  <si>
    <t>Aramark Uniform Spec.</t>
  </si>
  <si>
    <t>Uniform Cleaning</t>
  </si>
  <si>
    <t>Kent Brown</t>
  </si>
  <si>
    <t>CEO/Rogue Valley Medical Center</t>
  </si>
  <si>
    <t>OREGON HEALTH &amp; SCIENCE UNIVERSITY</t>
  </si>
  <si>
    <t>PROVIDENCE HEALTH &amp; SERVICES</t>
  </si>
  <si>
    <t>Medical Director/Cancer Services</t>
  </si>
  <si>
    <t>Medical Director/Laboratory Services</t>
  </si>
  <si>
    <t>Oregon Emergency Physicians PC</t>
  </si>
  <si>
    <t>Turner Construction Company</t>
  </si>
  <si>
    <t>Andersen Construction Company</t>
  </si>
  <si>
    <t>In Line Commercial Construction</t>
  </si>
  <si>
    <t>Professional Medical Services</t>
  </si>
  <si>
    <t>The Oregon Clinic PC</t>
  </si>
  <si>
    <t>Howard Wright Construction Co.</t>
  </si>
  <si>
    <t>S &amp; B James Construction Company</t>
  </si>
  <si>
    <t>Zimmer Gunsul Frasca Partnership</t>
  </si>
  <si>
    <t>Architectural Design Services</t>
  </si>
  <si>
    <t>Jon Jurgens and Associates Inc</t>
  </si>
  <si>
    <t>HBE Inc</t>
  </si>
  <si>
    <t>Redmond Hospital Administrator</t>
  </si>
  <si>
    <t>William Milimuka</t>
  </si>
  <si>
    <t>Physicist</t>
  </si>
  <si>
    <t>Richard Reid</t>
  </si>
  <si>
    <t>Nurse</t>
  </si>
  <si>
    <t>Brian Holland</t>
  </si>
  <si>
    <t>Todd Montgomery</t>
  </si>
  <si>
    <t>Frank Almendarez</t>
  </si>
  <si>
    <t>Assistant Vice President</t>
  </si>
  <si>
    <t>Diversified Contractors Inc</t>
  </si>
  <si>
    <t>Health Future</t>
  </si>
  <si>
    <t>Third Party Administrators</t>
  </si>
  <si>
    <t>Favorite Nurses</t>
  </si>
  <si>
    <t>Lab Test Services</t>
  </si>
  <si>
    <t>Aureus Medical LLC</t>
  </si>
  <si>
    <t xml:space="preserve">Southern Oregon Linen Services Inc </t>
  </si>
  <si>
    <t>Fastaff Inc</t>
  </si>
  <si>
    <t>AMN Healthcare Inc</t>
  </si>
  <si>
    <t>Vista Staffing Solutions Inc</t>
  </si>
  <si>
    <t>Joseph Chamberlain</t>
  </si>
  <si>
    <t>Frederick Zwartverwer</t>
  </si>
  <si>
    <t>Wendell Hesseltine</t>
  </si>
  <si>
    <t>Walter Larson</t>
  </si>
  <si>
    <t>Donna Bechthold</t>
  </si>
  <si>
    <t>Gina Seufert</t>
  </si>
  <si>
    <t>Manager/Quality Rsc</t>
  </si>
  <si>
    <t>Estrella Pillar</t>
  </si>
  <si>
    <t>Manager/OR/OB</t>
  </si>
  <si>
    <t>Sheila Walty</t>
  </si>
  <si>
    <t>Manager/Rehab</t>
  </si>
  <si>
    <t>Sharon White</t>
  </si>
  <si>
    <t>Vicky Meadows</t>
  </si>
  <si>
    <t>Nurse Supervisor</t>
  </si>
  <si>
    <t>Velda Handler</t>
  </si>
  <si>
    <t>Manager/Medical Surg IC</t>
  </si>
  <si>
    <t>Tillamook Emergency Services</t>
  </si>
  <si>
    <t>Emergency Room Physician Services</t>
  </si>
  <si>
    <t>Bivens Medical Corporation</t>
  </si>
  <si>
    <t>Radiologist Physicians</t>
  </si>
  <si>
    <t>Radcon PC</t>
  </si>
  <si>
    <t>Cherry Park Pathology Associates PC</t>
  </si>
  <si>
    <t>Pathology</t>
  </si>
  <si>
    <t>TILLAMOOK COUNTY GENERAL HOSPITAL -- KNOWN AS NORTHWEST MEDICAL FOUNDATION OF TILLAMOOK</t>
  </si>
  <si>
    <t>Pacific Heart Associates PC</t>
  </si>
  <si>
    <t>Oregon Pulmonary Associates PC</t>
  </si>
  <si>
    <t>Siemens Medical Solutions USA Inc</t>
  </si>
  <si>
    <t>Heart Sounds Inc</t>
  </si>
  <si>
    <t>Renal Care Group Northwest Inc</t>
  </si>
  <si>
    <t>GE Medical Systems</t>
  </si>
  <si>
    <t>Zimmer Gunsul Fransca</t>
  </si>
  <si>
    <t>Architect Design</t>
  </si>
  <si>
    <t>Northwest Acute Care</t>
  </si>
  <si>
    <t>Columbia Urological Services LLC</t>
  </si>
  <si>
    <t>Matt Olson</t>
  </si>
  <si>
    <t>Howard Wright Contractors LLP</t>
  </si>
  <si>
    <t>Renal Care Group Northwest inc</t>
  </si>
  <si>
    <t>Portland Psychiatric Associates</t>
  </si>
  <si>
    <t>Northwest Renal Clinic PC</t>
  </si>
  <si>
    <t>Rehabilitation Medicine Associates PC</t>
  </si>
  <si>
    <t>HCSG Cardiovascular Resources Inc</t>
  </si>
  <si>
    <t>The Oregon Clinic</t>
  </si>
  <si>
    <t>Floor Solutions Inc</t>
  </si>
  <si>
    <t>Janet Hannah</t>
  </si>
  <si>
    <t>Jerry Nickell</t>
  </si>
  <si>
    <t>Vice President/Mission/Human Resources</t>
  </si>
  <si>
    <t>Scott Spears</t>
  </si>
  <si>
    <t>CFO/Vice President//Finance</t>
  </si>
  <si>
    <t>Cheryl Porter</t>
  </si>
  <si>
    <t>Director of Quality/Risk Management</t>
  </si>
  <si>
    <t>Bob Borders</t>
  </si>
  <si>
    <t>Director of Specialty Services</t>
  </si>
  <si>
    <t>Charlene Ryan</t>
  </si>
  <si>
    <t>Staff Care Inc</t>
  </si>
  <si>
    <t>Anesthesia Agency</t>
  </si>
  <si>
    <t>Holy Rosary Medical Center</t>
  </si>
  <si>
    <t>Purchasing/Laundry</t>
  </si>
  <si>
    <t>Alcon Laboratories</t>
  </si>
  <si>
    <t>Med Travelers Inc</t>
  </si>
  <si>
    <t>Mammographer Agency</t>
  </si>
  <si>
    <t>Merritt Hawkins &amp; Associates</t>
  </si>
  <si>
    <t>Recruiters</t>
  </si>
  <si>
    <t>John Deakyne</t>
  </si>
  <si>
    <t>Vice President/CFO</t>
  </si>
  <si>
    <t>Nursing Agency</t>
  </si>
  <si>
    <t>Home Entrepreneurs</t>
  </si>
  <si>
    <t>PT Agency</t>
  </si>
  <si>
    <t>Affordable Physical Therapy</t>
  </si>
  <si>
    <t>Mark Folger</t>
  </si>
  <si>
    <t>Satyajeet Gaekwad, MD</t>
  </si>
  <si>
    <t>Margaret Hovey, MD</t>
  </si>
  <si>
    <t>Jonathan Larsen, MD</t>
  </si>
  <si>
    <t>Michael Sherman, MD</t>
  </si>
  <si>
    <t>Thomas Rafalski, MD</t>
  </si>
  <si>
    <t>Gregg Miller,MD</t>
  </si>
  <si>
    <t>Thomas Clark, MD</t>
  </si>
  <si>
    <t>Matthew Zollinger, MD</t>
  </si>
  <si>
    <t>Charles Carmeci, MD</t>
  </si>
  <si>
    <t>David Folsom, MD</t>
  </si>
  <si>
    <t>Bryan Sohl, MD</t>
  </si>
  <si>
    <t>Roger Hall, MD</t>
  </si>
  <si>
    <t>George Wilkinson, MD</t>
  </si>
  <si>
    <t>Kenneth Buccino, MD</t>
  </si>
  <si>
    <t>Karen Kuhl, MD</t>
  </si>
  <si>
    <t>Rohit Nanda, MD</t>
  </si>
  <si>
    <t xml:space="preserve">William Aurich, MD </t>
  </si>
  <si>
    <t>Bradley Veldstra, MD</t>
  </si>
  <si>
    <t>Patrick Vondippe, MD</t>
  </si>
  <si>
    <t>James Woods, MD</t>
  </si>
  <si>
    <t>Douglas Orsel, MD</t>
  </si>
  <si>
    <t>Susan Haney, MD</t>
  </si>
  <si>
    <t>A.K. Conrad, MD</t>
  </si>
  <si>
    <t>David Dedrick, MD</t>
  </si>
  <si>
    <t>Steven Johnson, MD</t>
  </si>
  <si>
    <t>Keith Harless, MD</t>
  </si>
  <si>
    <t>Robert Holland, MD</t>
  </si>
  <si>
    <t>Jenkins Clarkson, MD</t>
  </si>
  <si>
    <t>Steve Goodwin, MD</t>
  </si>
  <si>
    <t>John Kast, MD</t>
  </si>
  <si>
    <t>Roger Dreiling, MD.</t>
  </si>
  <si>
    <t>Robert Read, MD</t>
  </si>
  <si>
    <t>Donald Pennington, MD</t>
  </si>
  <si>
    <t>Juan Oyarzun, MD</t>
  </si>
  <si>
    <t>Randall Bream, MD</t>
  </si>
  <si>
    <t>Leslie Pliskin, MD</t>
  </si>
  <si>
    <t>Louis Weinstein, MD</t>
  </si>
  <si>
    <t>Michael May, MD</t>
  </si>
  <si>
    <t>Kevin Ewanchyna, MD</t>
  </si>
  <si>
    <t>William Origer, MD</t>
  </si>
  <si>
    <t>Richard Wopat, MD</t>
  </si>
  <si>
    <t>Troy Garrett, MD</t>
  </si>
  <si>
    <t>Clifford Hall, MD</t>
  </si>
  <si>
    <t>Thad Nelson, MD</t>
  </si>
  <si>
    <t>Frederick Tinio, MD</t>
  </si>
  <si>
    <t>Gary Trupp, MD</t>
  </si>
  <si>
    <t>Rupa Patel, MD</t>
  </si>
  <si>
    <t>Thomas Farney, MD</t>
  </si>
  <si>
    <t>Maria Margarita Ordianrio, MD</t>
  </si>
  <si>
    <t>Thomas Holt, MD</t>
  </si>
  <si>
    <t>Gary Ziegler, MD</t>
  </si>
  <si>
    <t>Lewis Baynes, MD</t>
  </si>
  <si>
    <t>Dale Robinson, MD</t>
  </si>
  <si>
    <t>Milo Hibbert, MD</t>
  </si>
  <si>
    <t>Kenneth Chasteen, MD</t>
  </si>
  <si>
    <t>Brook Thomson, MD</t>
  </si>
  <si>
    <t>Betsy Neeley, MD</t>
  </si>
  <si>
    <t>Steve Bump, MD</t>
  </si>
  <si>
    <t>Keith Graham, MD</t>
  </si>
  <si>
    <t>John Stoune, MD</t>
  </si>
  <si>
    <t>Steven Reich, MD</t>
  </si>
  <si>
    <t>David Nagata, MD</t>
  </si>
  <si>
    <t>Patrick Ziemann-Gimmel, MD</t>
  </si>
  <si>
    <t>Arqam Zia, MD</t>
  </si>
  <si>
    <t>Arthur Southam, MD</t>
  </si>
  <si>
    <t>Adam Barmada, MD</t>
  </si>
  <si>
    <t>Michael Dorsen, MD</t>
  </si>
  <si>
    <t>Marcos Barnatan, MD</t>
  </si>
  <si>
    <t>Christopher Achterman, MD</t>
  </si>
  <si>
    <t>David Noall, MD</t>
  </si>
  <si>
    <t>John Hunter, MD</t>
  </si>
  <si>
    <t>Professor/Chair Department of Surgery</t>
  </si>
  <si>
    <t>Mark Richardson, MD, MBA, MSCB</t>
  </si>
  <si>
    <t>Dean/School of Medicine</t>
  </si>
  <si>
    <t>David Wilson, MD</t>
  </si>
  <si>
    <t>Professor/Chair Department of Ophthalmology</t>
  </si>
  <si>
    <t>Brad King</t>
  </si>
  <si>
    <t>Ross Ungerleider, MD</t>
  </si>
  <si>
    <t>Chief of Cardiovascular Surgery</t>
  </si>
  <si>
    <t>Terry Smith</t>
  </si>
  <si>
    <t>Former Employee</t>
  </si>
  <si>
    <t>LEGACY HEALTH SYSTEM</t>
  </si>
  <si>
    <t>LEGACY GOOD SAMARITAN HOSPITAL</t>
  </si>
  <si>
    <t>Medical Director/Transportation</t>
  </si>
  <si>
    <t>Viken Douzdjian, MD</t>
  </si>
  <si>
    <t>Medical Director/Devers Eye Clinic</t>
  </si>
  <si>
    <t>Michael G. Myers, MD and Eric Trefelner, MD</t>
  </si>
  <si>
    <t>Charles Wright</t>
  </si>
  <si>
    <t>SOSA/CEO</t>
  </si>
  <si>
    <t>Mark Costa</t>
  </si>
  <si>
    <t>COO/LCN</t>
  </si>
  <si>
    <t>Gail Larson</t>
  </si>
  <si>
    <t>COO/PEMC</t>
  </si>
  <si>
    <t>Charles Bond</t>
  </si>
  <si>
    <t>CEO/SWSA</t>
  </si>
  <si>
    <t>American Nursing Services</t>
  </si>
  <si>
    <t>Paul Daskalos, DO</t>
  </si>
  <si>
    <t>Marie Ray, MD</t>
  </si>
  <si>
    <t>Mary Harada, MD</t>
  </si>
  <si>
    <t>Pamela Ator, MD</t>
  </si>
  <si>
    <t>Martha Cavazos, MD</t>
  </si>
  <si>
    <t>Ex-Officio CEO</t>
  </si>
  <si>
    <t>Vice President/Chi Operations</t>
  </si>
  <si>
    <t>Strata Decision Technology LLC</t>
  </si>
  <si>
    <t>Catholic Health Initiatives Employee</t>
  </si>
  <si>
    <t>Design Work</t>
  </si>
  <si>
    <t>Chairman/Adventist Health System/West</t>
  </si>
  <si>
    <t>James Miller, MD</t>
  </si>
  <si>
    <t>Former Staff Member</t>
  </si>
  <si>
    <t>Frederick Carlock, MD</t>
  </si>
  <si>
    <t>Allen Chiura, MD</t>
  </si>
  <si>
    <t>Karen G. Harris, MD</t>
  </si>
  <si>
    <t>Speech therapist</t>
  </si>
  <si>
    <t>Chief Operating Officer/Oregon Region</t>
  </si>
  <si>
    <t>Cheryl Sjoblom</t>
  </si>
  <si>
    <t>Public Relations Director</t>
  </si>
  <si>
    <t>Senior Vice President/ Chief of Medical Quality</t>
  </si>
  <si>
    <t>Russell Danielson</t>
  </si>
  <si>
    <t>Greg Van Pelt</t>
  </si>
  <si>
    <t>Michael Madden</t>
  </si>
  <si>
    <t xml:space="preserve">Vice President/Advocacy/Development  </t>
  </si>
  <si>
    <t>Susan Byington</t>
  </si>
  <si>
    <t>Vice President/HRCHRO</t>
  </si>
  <si>
    <t>John Mudd</t>
  </si>
  <si>
    <t>Senior Vice President/Mission/Leadership</t>
  </si>
  <si>
    <t>Janice Jones</t>
  </si>
  <si>
    <t>Senior Vice President/CAO</t>
  </si>
  <si>
    <t>Medical Staff</t>
  </si>
  <si>
    <t>Information Solutions</t>
  </si>
  <si>
    <t>Andy Johnson &amp; Co.</t>
  </si>
  <si>
    <t>Perot Systems</t>
  </si>
  <si>
    <t>IT Tech Support</t>
  </si>
  <si>
    <t>Aero Air LLC</t>
  </si>
  <si>
    <t>Medical Transport</t>
  </si>
  <si>
    <t>Bailey General Contractor</t>
  </si>
  <si>
    <t>CSC Consulting</t>
  </si>
  <si>
    <t>Kevin Keck, MD</t>
  </si>
  <si>
    <t>James Booth, MD</t>
  </si>
  <si>
    <t>Portland Hospital Service Corp.</t>
  </si>
  <si>
    <t>Kroll Associates</t>
  </si>
  <si>
    <t>Credit Reporting</t>
  </si>
  <si>
    <t>JH Kelly LLC</t>
  </si>
  <si>
    <t>Telelanguage Inc</t>
  </si>
  <si>
    <t>Interpretive Services</t>
  </si>
  <si>
    <t>Alterra</t>
  </si>
  <si>
    <t>Adult Foster Care</t>
  </si>
  <si>
    <t>George Weghorst, MD</t>
  </si>
  <si>
    <t>Works for Providence Newberg Medical Center</t>
  </si>
  <si>
    <t>Alison Schrupp</t>
  </si>
  <si>
    <t>COO</t>
  </si>
  <si>
    <t>Barbara Christensen</t>
  </si>
  <si>
    <t>CS/MO</t>
  </si>
  <si>
    <t>Jack Friedman</t>
  </si>
  <si>
    <t>Health Plan CEO</t>
  </si>
  <si>
    <t>Poh Leng, MD</t>
  </si>
  <si>
    <t>Senior Vice President/Chief Medical Officer</t>
  </si>
  <si>
    <t>Keith Marton, MD</t>
  </si>
  <si>
    <t>Stephen Jones, MD</t>
  </si>
  <si>
    <t>George Cioffi, MD</t>
  </si>
  <si>
    <t>Senior Vice President/Information Services</t>
  </si>
  <si>
    <t>Eric Jones, MD</t>
  </si>
  <si>
    <t>Melinda Muller, MD</t>
  </si>
  <si>
    <t>Howard Feldman, MD</t>
  </si>
  <si>
    <t>Timothy Gladding, MD</t>
  </si>
  <si>
    <t>Gary Bronstein, MD</t>
  </si>
  <si>
    <t>Scott Mendelson, MD</t>
  </si>
  <si>
    <t>John Dauterman, MD</t>
  </si>
  <si>
    <t>Theodore Ondarcek, MD</t>
  </si>
  <si>
    <t>Xinyu Fu, MD</t>
  </si>
  <si>
    <t>Thomas Nicole, MD</t>
  </si>
  <si>
    <t>Paul Cardosi, MD</t>
  </si>
  <si>
    <t>Samuel Taylor, MD</t>
  </si>
  <si>
    <t>Jay Reddy, MD</t>
  </si>
  <si>
    <t>Gretchen Blair, MD</t>
  </si>
  <si>
    <t>Robert Alaimo, MD</t>
  </si>
  <si>
    <t>Kimya Nguyen, MD</t>
  </si>
  <si>
    <t>Richard Hindmarsh, MD</t>
  </si>
  <si>
    <t>William Robertson, MD</t>
  </si>
  <si>
    <t>Mark Donnelly, MD</t>
  </si>
  <si>
    <t>Brigitte Fink, MD</t>
  </si>
  <si>
    <t>Kenneth Kolarsky, MD</t>
  </si>
  <si>
    <t>Timothy Hindmarsh, MD</t>
  </si>
  <si>
    <t>Marylou Belozer, MD</t>
  </si>
  <si>
    <t>Randy McCoy, MD</t>
  </si>
  <si>
    <t>Kenneth Orwick, MD</t>
  </si>
  <si>
    <t>Jay Park, MD</t>
  </si>
  <si>
    <t>David White, MD</t>
  </si>
  <si>
    <t>David Duke, MD</t>
  </si>
  <si>
    <t>James Douglas, MD</t>
  </si>
  <si>
    <t>Edward Zech, MD</t>
  </si>
  <si>
    <t>Amy Aronsky, MD</t>
  </si>
  <si>
    <t>William Moshofsky, MD</t>
  </si>
  <si>
    <t>Jim Harrison, MD</t>
  </si>
  <si>
    <t xml:space="preserve">Business Interest in Lochmead Dairy/Provides Dairy Products </t>
  </si>
  <si>
    <t>Vern Katz, MD</t>
  </si>
  <si>
    <t>Charlie Hoffmeister, MD</t>
  </si>
  <si>
    <t>Murlan Grise, MD</t>
  </si>
  <si>
    <t>Kamaljit Atwal, MD</t>
  </si>
  <si>
    <t>Enoch Huang, MD</t>
  </si>
  <si>
    <t>Jin Park, MD</t>
  </si>
  <si>
    <t>Curtis Nerness, MD</t>
  </si>
  <si>
    <t>Ted Dodge, MD</t>
  </si>
  <si>
    <t>John Schwartz, MD</t>
  </si>
  <si>
    <t>Walter Urba, MD</t>
  </si>
  <si>
    <t>James Durham, MD</t>
  </si>
  <si>
    <t>Sidney Rosenheim, MD</t>
  </si>
  <si>
    <t>Nicole Van Der Heyden, MD</t>
  </si>
  <si>
    <t>William Holloway, MD</t>
  </si>
  <si>
    <t>Michael Miller, MD</t>
  </si>
  <si>
    <t>Tracy Taggart, MD</t>
  </si>
  <si>
    <t>Robert Wolf, MD</t>
  </si>
  <si>
    <t>Stephen Quinn, MD</t>
  </si>
  <si>
    <t>Robert Oksenholt, MD</t>
  </si>
  <si>
    <t>Michael Egan, MD</t>
  </si>
  <si>
    <t>Michael Halferty, MD</t>
  </si>
  <si>
    <t>Raj Baman, MD</t>
  </si>
  <si>
    <t>Dean Orton, MD</t>
  </si>
  <si>
    <t>Gerald Butler, MD</t>
  </si>
  <si>
    <t>Bruce Watanabe, MD</t>
  </si>
  <si>
    <t>Richard North, MD</t>
  </si>
  <si>
    <t>Gregg Personett, MD</t>
  </si>
  <si>
    <t>Bruce Waite, MD</t>
  </si>
  <si>
    <t>Lori Borella, MD</t>
  </si>
  <si>
    <t>Eric Von Borstel, MD</t>
  </si>
  <si>
    <t>Claire Ingham, MD</t>
  </si>
  <si>
    <t>Amy Wiser, MD</t>
  </si>
  <si>
    <t>Eric Wiser, MD</t>
  </si>
  <si>
    <t>Scott Hadden, MD</t>
  </si>
  <si>
    <t>Tanie Hotan, MD</t>
  </si>
  <si>
    <t>Charles H. Stringham, MD</t>
  </si>
  <si>
    <t>Robert L. Jacques, MD</t>
  </si>
  <si>
    <t>Matthew G. Fahey, MD</t>
  </si>
  <si>
    <t>Jeanne L. Fitzpatrick, MD</t>
  </si>
  <si>
    <t>Ronald Stallings, MD</t>
  </si>
  <si>
    <t>Matthew Fahey, MD</t>
  </si>
  <si>
    <t>David Thorsett, MD</t>
  </si>
  <si>
    <t>David Forsythe, MD</t>
  </si>
  <si>
    <t>Robert Chisholm, MD</t>
  </si>
  <si>
    <t>Eric Brown, MD</t>
  </si>
  <si>
    <t>Richard Block, MD</t>
  </si>
  <si>
    <t>James Jensen, MD</t>
  </si>
  <si>
    <t>Donald Graham, MD</t>
  </si>
  <si>
    <t>Maurice Golden, MD</t>
  </si>
  <si>
    <t>Mayda Ramos, MD</t>
  </si>
  <si>
    <t>Timothy Peters, MD</t>
  </si>
  <si>
    <t>Leonard Hamm, MD</t>
  </si>
  <si>
    <t>Jim Nealon, MD</t>
  </si>
  <si>
    <t>J Nozipo Maraire, MD</t>
  </si>
  <si>
    <t>Niraj K Gupta, MD</t>
  </si>
  <si>
    <t>Cory T Johnson, MD</t>
  </si>
  <si>
    <t>Rebecca Ullman, MD</t>
  </si>
  <si>
    <t>Eric Sandefur, MD</t>
  </si>
  <si>
    <t>Barbara Tylka, MD</t>
  </si>
  <si>
    <t>David Richards, MD</t>
  </si>
  <si>
    <t>Gary Devos, MD</t>
  </si>
  <si>
    <t>Neal Jacobsen, MD</t>
  </si>
  <si>
    <t xml:space="preserve">Steve Delashmutt, MD </t>
  </si>
  <si>
    <t>Paul J Dennis, MD</t>
  </si>
  <si>
    <t>Michael Pryomski, MD</t>
  </si>
  <si>
    <t>T.J. Mays, MD</t>
  </si>
  <si>
    <t>John Austin, MD</t>
  </si>
  <si>
    <t>Nechol Allen, MD</t>
  </si>
  <si>
    <t>Julie Olds, MD</t>
  </si>
  <si>
    <t>Sylvana Bennett, MD</t>
  </si>
  <si>
    <t>Dennis Liu, MD</t>
  </si>
  <si>
    <t>Sarah Cassell, MD</t>
  </si>
  <si>
    <t>Daniel M Jarmen-Miller, MD</t>
  </si>
  <si>
    <t>James Schmidgall, MD</t>
  </si>
  <si>
    <t>Alison Smith, MD</t>
  </si>
  <si>
    <t>John Hadley, MD</t>
  </si>
  <si>
    <t>Stephen Moon, MD</t>
  </si>
  <si>
    <t>Steven Blackthorne, MD</t>
  </si>
  <si>
    <t>Robert Hong, MD</t>
  </si>
  <si>
    <t>David Moon, MD</t>
  </si>
  <si>
    <t>Jonathan Lindgren, MD</t>
  </si>
  <si>
    <t>Ralph Juarez, MD</t>
  </si>
  <si>
    <t>Gina Sheedy, MD</t>
  </si>
  <si>
    <t>Huey Meeker, MD</t>
  </si>
  <si>
    <t>Richard Goldenberg, MD</t>
  </si>
  <si>
    <t>Rodney Conner, MD</t>
  </si>
  <si>
    <t>Colin Mcdonough, MD</t>
  </si>
  <si>
    <t>Joe Robertson, MD, MBA</t>
  </si>
  <si>
    <t>Peter Rapp</t>
  </si>
  <si>
    <t>Executive Vice President/Exec. Director, OHSU Healthcare</t>
  </si>
  <si>
    <t>POSITION</t>
  </si>
  <si>
    <t>SALARY 2007</t>
  </si>
  <si>
    <t>BENEFITS 2007</t>
  </si>
  <si>
    <t>SALARY 2008</t>
  </si>
  <si>
    <t>BENEFITS 2008</t>
  </si>
  <si>
    <t>TOTAL 2008</t>
  </si>
  <si>
    <t>TOTAL 2007</t>
  </si>
  <si>
    <t>SALARY 2006</t>
  </si>
  <si>
    <t>BENEFITS 2006</t>
  </si>
  <si>
    <t>TOTAL 2006</t>
  </si>
  <si>
    <t>% CHANGE 07-08</t>
  </si>
  <si>
    <t>% CHANGE 07-06</t>
  </si>
  <si>
    <t xml:space="preserve">EMPLOYEE </t>
  </si>
  <si>
    <t>GRANDE RONDE HOSPITAL</t>
  </si>
  <si>
    <t>James Mattes</t>
  </si>
  <si>
    <t>President/CEO</t>
  </si>
  <si>
    <t>Wendy Roberts</t>
  </si>
  <si>
    <t>Director, Admin. Services</t>
  </si>
  <si>
    <t>Robert Whinery</t>
  </si>
  <si>
    <t>VP Finance</t>
  </si>
  <si>
    <t>Doug Romer</t>
  </si>
  <si>
    <t>Steve Spencer</t>
  </si>
  <si>
    <t>Sr. Director Technology</t>
  </si>
  <si>
    <t>Carl Bond</t>
  </si>
  <si>
    <t>Sr. Director Ancillary Services</t>
  </si>
  <si>
    <t>Parhez Satar</t>
  </si>
  <si>
    <t>Sr. Director IT</t>
  </si>
  <si>
    <t>Paul Shorb</t>
  </si>
  <si>
    <t>Sr. Director Support</t>
  </si>
  <si>
    <t>Employed Physician/Internal Medicine</t>
  </si>
  <si>
    <t>VP Patient Care/RN</t>
  </si>
  <si>
    <t>Emergency Room Physician</t>
  </si>
  <si>
    <t>OB/GYN Physician</t>
  </si>
  <si>
    <t>McKesson Information Solutions</t>
  </si>
  <si>
    <t>Information system implementation</t>
  </si>
  <si>
    <t>Interpath Laboratories</t>
  </si>
  <si>
    <t>Lab testing services</t>
  </si>
  <si>
    <t>Merritt Hawkins and Associates</t>
  </si>
  <si>
    <t>Pro recruitment services</t>
  </si>
  <si>
    <t>Stoel Rives LLP</t>
  </si>
  <si>
    <t>Legal services</t>
  </si>
  <si>
    <t>Clark/Kjos</t>
  </si>
  <si>
    <t>Architectural services</t>
  </si>
  <si>
    <t>Staff-Care, Inc.</t>
  </si>
  <si>
    <t>Locum Tenen Physicians</t>
  </si>
  <si>
    <t>Blue Mountain Pathology, Inc.</t>
  </si>
  <si>
    <t>Lab supervision services</t>
  </si>
  <si>
    <t>Vista Staffing Solutions, Inc.</t>
  </si>
  <si>
    <t>CASCADE HEALTHCARE COMMUNITY</t>
  </si>
  <si>
    <t>Employed Physician</t>
  </si>
  <si>
    <t>Dean Sharpe</t>
  </si>
  <si>
    <t>James Lussier</t>
  </si>
  <si>
    <t>James Dover</t>
  </si>
  <si>
    <t>Lois Vallerga</t>
  </si>
  <si>
    <t>Eric Alexander</t>
  </si>
  <si>
    <t>Jim Hobbs</t>
  </si>
  <si>
    <t>Cascade Medical Imaging</t>
  </si>
  <si>
    <t>Scanning services</t>
  </si>
  <si>
    <t>Construction</t>
  </si>
  <si>
    <t>Skanska USA, Inc.</t>
  </si>
  <si>
    <t>Central Oregon Emergency Physicians</t>
  </si>
  <si>
    <t>Physician services</t>
  </si>
  <si>
    <t>Heart services</t>
  </si>
  <si>
    <t>Northwest Emergency Physicians</t>
  </si>
  <si>
    <t>CS Partners LLC</t>
  </si>
  <si>
    <t>IT management</t>
  </si>
  <si>
    <t>Central Oregon Radiation Oncology</t>
  </si>
  <si>
    <t>Vik Construction, Inc.</t>
  </si>
  <si>
    <t>Hearth Center Cath Lab LLC</t>
  </si>
  <si>
    <t>DE Rink Construction, Inc.</t>
  </si>
  <si>
    <t>James Diegel</t>
  </si>
  <si>
    <t>Thomas Safley</t>
  </si>
  <si>
    <t>SVP Financial Services</t>
  </si>
  <si>
    <t>Nancy Moore</t>
  </si>
  <si>
    <t>SVP CNO Healing</t>
  </si>
  <si>
    <t>Tim Bricker</t>
  </si>
  <si>
    <t>VP Executive</t>
  </si>
  <si>
    <t>Richard Martin</t>
  </si>
  <si>
    <t>SVP Svs Ln Sup</t>
  </si>
  <si>
    <t>Marilyn Black</t>
  </si>
  <si>
    <t>SVP Info Technology</t>
  </si>
  <si>
    <t>Dwight Heaney</t>
  </si>
  <si>
    <t>VP Philanthropy</t>
  </si>
  <si>
    <t>Kathryn Beattie</t>
  </si>
  <si>
    <t>SVP Medical Affairs</t>
  </si>
  <si>
    <t>Patrick Varga</t>
  </si>
  <si>
    <t>Pamela Steinke</t>
  </si>
  <si>
    <t>VP Quality Management</t>
  </si>
  <si>
    <t>Jane Hanson</t>
  </si>
  <si>
    <t>SVP HHS/CNO</t>
  </si>
  <si>
    <t>Former VP Informatics</t>
  </si>
  <si>
    <t>Former VP Human Resources</t>
  </si>
  <si>
    <t>Former VP Ext Svc-Ins.</t>
  </si>
  <si>
    <t>President Emeritus</t>
  </si>
  <si>
    <t>Former CEO</t>
  </si>
  <si>
    <t>Former VP Org. Development</t>
  </si>
  <si>
    <t>Chivaroli and Associates</t>
  </si>
  <si>
    <t>Insurance</t>
  </si>
  <si>
    <t>Southern Oregon Linen Service</t>
  </si>
  <si>
    <t>Linen cleaning service</t>
  </si>
  <si>
    <t>DST Technologies</t>
  </si>
  <si>
    <t>Computer consulting</t>
  </si>
  <si>
    <t>HAP Taylor and Sons</t>
  </si>
  <si>
    <t>Kirby Nagelout</t>
  </si>
  <si>
    <t>North Pacific Security</t>
  </si>
  <si>
    <t>Security</t>
  </si>
  <si>
    <t>TUALITY HEALTHCARE</t>
  </si>
  <si>
    <t>John Coletti Jr.</t>
  </si>
  <si>
    <t>Manuel Berman</t>
  </si>
  <si>
    <t>VP, Health Care Development</t>
  </si>
  <si>
    <t>Chief Operating Officer</t>
  </si>
  <si>
    <t>Tim Fleischmann</t>
  </si>
  <si>
    <t>Chief Financial Officer</t>
  </si>
  <si>
    <t>Eunice Rech</t>
  </si>
  <si>
    <t>Chief Clinical Officer</t>
  </si>
  <si>
    <t>Richard Stenson</t>
  </si>
  <si>
    <t>CEO, President</t>
  </si>
  <si>
    <t>Sound Impatient Physicians</t>
  </si>
  <si>
    <t>Hospitalists</t>
  </si>
  <si>
    <t>Marcella Flores, MD</t>
  </si>
  <si>
    <t>Clinic physician</t>
  </si>
  <si>
    <t>Washington County Pathologists PC</t>
  </si>
  <si>
    <t>Pathologists</t>
  </si>
  <si>
    <t>Clinic Physician</t>
  </si>
  <si>
    <t>Carol Nugent</t>
  </si>
  <si>
    <t>SANTIAM MEMORIAL HOSPITAL</t>
  </si>
  <si>
    <t>Terry Fletchall</t>
  </si>
  <si>
    <t>Administrator</t>
  </si>
  <si>
    <t>Anesthesiologist</t>
  </si>
  <si>
    <t>Maggie Hudson</t>
  </si>
  <si>
    <t>Director of Nursing</t>
  </si>
  <si>
    <t>Director of Operations/Finance</t>
  </si>
  <si>
    <t>Employed physician</t>
  </si>
  <si>
    <t>Emergency room physician</t>
  </si>
  <si>
    <t>Addenda Tech Group LLC</t>
  </si>
  <si>
    <t>IT Services</t>
  </si>
  <si>
    <t>Salem Hospital</t>
  </si>
  <si>
    <t>Dispensing prescription medications</t>
  </si>
  <si>
    <t>Dairyland Healthcare Solutions</t>
  </si>
  <si>
    <t>Software support</t>
  </si>
  <si>
    <t>Family physician</t>
  </si>
  <si>
    <t>MID-VALLEY HEALTH CARE</t>
  </si>
  <si>
    <t>Board member/physician</t>
  </si>
  <si>
    <t>Becky Pape</t>
  </si>
  <si>
    <t>Hospital CEO</t>
  </si>
  <si>
    <t>SAMARITAN PACIFIC HEALTH SERVICES</t>
  </si>
  <si>
    <t>Brent Bunker</t>
  </si>
  <si>
    <t>CRNA</t>
  </si>
  <si>
    <t>Melissa Swancutt</t>
  </si>
  <si>
    <t>RN</t>
  </si>
  <si>
    <t>David Bigelow</t>
  </si>
  <si>
    <t>David Triebes</t>
  </si>
  <si>
    <t>CEO/Pacific Communities Hospital</t>
  </si>
  <si>
    <t>NW Emergency Physicians/Team Health</t>
  </si>
  <si>
    <t>Emergency Physicians</t>
  </si>
  <si>
    <t>Central Coast Internal Medicine</t>
  </si>
  <si>
    <t>Coastal Mobile Imaging</t>
  </si>
  <si>
    <t>MRI Services</t>
  </si>
  <si>
    <t>Favorite Healthcare Staffing</t>
  </si>
  <si>
    <t>Temporary Staffing</t>
  </si>
  <si>
    <t>Jon R. Jurgens &amp; Associates</t>
  </si>
  <si>
    <t>Architects</t>
  </si>
  <si>
    <t>Oregon Medical Labs</t>
  </si>
  <si>
    <t>Laboratory Services</t>
  </si>
  <si>
    <t>Judith McNeil, RpH</t>
  </si>
  <si>
    <t>Pharmacy Services</t>
  </si>
  <si>
    <t>Lloyd Wiggins</t>
  </si>
  <si>
    <t>Physician Services</t>
  </si>
  <si>
    <t>Physician Staffing</t>
  </si>
  <si>
    <t>GOOD SHEPHERD HEALTHCARE SYSTEM</t>
  </si>
  <si>
    <t>Dennis E. Burke</t>
  </si>
  <si>
    <t>Hospital President</t>
  </si>
  <si>
    <t>Kathleen Mallory</t>
  </si>
  <si>
    <t>Steve Eldridge</t>
  </si>
  <si>
    <t>Board Vice Chairman</t>
  </si>
  <si>
    <t>David Hughes</t>
  </si>
  <si>
    <t>Vice President/Nursing</t>
  </si>
  <si>
    <t>Senior Vice President/Chief Operating Officer</t>
  </si>
  <si>
    <t>William Alsdurf</t>
  </si>
  <si>
    <t>Vice President/Finance</t>
  </si>
  <si>
    <t>Kelly Sanders</t>
  </si>
  <si>
    <t>Vice President/Ancillary</t>
  </si>
  <si>
    <t>PROFESSIONAL SERVICES</t>
  </si>
  <si>
    <t>McCormack Construction Co.</t>
  </si>
  <si>
    <t>National Emergency Services</t>
  </si>
  <si>
    <t>ER Physicians</t>
  </si>
  <si>
    <t>Rick Burrill</t>
  </si>
  <si>
    <t>Physical Therapy</t>
  </si>
  <si>
    <t>Staff Care</t>
  </si>
  <si>
    <t>Physicians</t>
  </si>
  <si>
    <t>Agtech Construction</t>
  </si>
  <si>
    <t>Lab services</t>
  </si>
  <si>
    <t>Oregon Corrections</t>
  </si>
  <si>
    <t>Linen services</t>
  </si>
  <si>
    <t>Blue Mountain Pathology</t>
  </si>
  <si>
    <t>Pathology services</t>
  </si>
  <si>
    <t>Peterson Kollberg Associates</t>
  </si>
  <si>
    <t>Rivers Edge Anesthesia</t>
  </si>
  <si>
    <t>Anesthesiologists</t>
  </si>
  <si>
    <t>ALBANY GENERAL HOSPITAL</t>
  </si>
  <si>
    <t>Ronald Stevens</t>
  </si>
  <si>
    <t>Hospital Chief of Staff</t>
  </si>
  <si>
    <t>Board Member/Physician</t>
  </si>
  <si>
    <t>Sharon Wilson</t>
  </si>
  <si>
    <t>Colleen Lott</t>
  </si>
  <si>
    <t>Gary Haworth</t>
  </si>
  <si>
    <t>Pharmacist</t>
  </si>
  <si>
    <t>Scott Konzelman</t>
  </si>
  <si>
    <t>Robert Buswell</t>
  </si>
  <si>
    <t>Pharmacy Manager</t>
  </si>
  <si>
    <t>COLUMBIA MEMORIAL HOSPITAL</t>
  </si>
  <si>
    <t>Terry Finklein</t>
  </si>
  <si>
    <t>Erik Thorsen</t>
  </si>
  <si>
    <t>Hospital CFO</t>
  </si>
  <si>
    <t>Kevin Johnson</t>
  </si>
  <si>
    <t>Randall Johnson</t>
  </si>
  <si>
    <t>Mark Finkbeiner</t>
  </si>
  <si>
    <t>North Coast Emergency</t>
  </si>
  <si>
    <t>Emergency Room Physicians</t>
  </si>
  <si>
    <t>Nuclear Medicine Consulting</t>
  </si>
  <si>
    <t>Nuclear Medical Services</t>
  </si>
  <si>
    <t>Columbia Cardiology Association</t>
  </si>
  <si>
    <t>Professional Medical</t>
  </si>
  <si>
    <t>Peter Stoloff PC</t>
  </si>
  <si>
    <t>Attorney</t>
  </si>
  <si>
    <t>Epic Laser Services Inc</t>
  </si>
  <si>
    <t>Professional Surgical Services</t>
  </si>
  <si>
    <t>P &amp; C Construction Company</t>
  </si>
  <si>
    <t>Construction Contractor</t>
  </si>
  <si>
    <t>Soliant Health</t>
  </si>
  <si>
    <t>Temporary Staffing Services</t>
  </si>
  <si>
    <t>Aureus Radiology</t>
  </si>
  <si>
    <t>Quest Diagnostics</t>
  </si>
  <si>
    <t>Specimen Processing</t>
  </si>
  <si>
    <t>On Assignment Healthcare</t>
  </si>
  <si>
    <t>Leslie Blasswitz</t>
  </si>
  <si>
    <t>Nurse Executive</t>
  </si>
  <si>
    <t>Bill Thorn</t>
  </si>
  <si>
    <t>Terry Watson</t>
  </si>
  <si>
    <t>Soyning Consulting</t>
  </si>
  <si>
    <t>Management Consulting</t>
  </si>
  <si>
    <t>Patricia Spath</t>
  </si>
  <si>
    <t>Healthcare Consultant</t>
  </si>
  <si>
    <t>Comp Health</t>
  </si>
  <si>
    <t>Clatsop Electric</t>
  </si>
  <si>
    <t>Electric Contract</t>
  </si>
  <si>
    <t>PEACE HARBOR HOSPITAL</t>
  </si>
  <si>
    <t>Jim Barnhart</t>
  </si>
  <si>
    <t>HOLY ROSARY MEDICAL CENTER</t>
  </si>
  <si>
    <t>Matthew Cox</t>
  </si>
  <si>
    <t>Karen Kosowan</t>
  </si>
  <si>
    <t>Judy Cordeniz</t>
  </si>
  <si>
    <t>Lee Jackson</t>
  </si>
  <si>
    <t>Vice President/Human Resources</t>
  </si>
  <si>
    <t>Vice President/Strategy</t>
  </si>
  <si>
    <t>Vice President/Patient Care</t>
  </si>
  <si>
    <t>David Goode</t>
  </si>
  <si>
    <t>Mark Dalley</t>
  </si>
  <si>
    <t>Dale Kudrna</t>
  </si>
  <si>
    <t>Director of Pharmacy</t>
  </si>
  <si>
    <t>Interpath Laboratory</t>
  </si>
  <si>
    <t>Holcomb Construction</t>
  </si>
  <si>
    <t>General Contractor</t>
  </si>
  <si>
    <t>Relay Health</t>
  </si>
  <si>
    <t>Professional Billing</t>
  </si>
  <si>
    <t>Morris Smith</t>
  </si>
  <si>
    <t>Sodexo and Affiliates</t>
  </si>
  <si>
    <t>Dietary Services</t>
  </si>
  <si>
    <t>Etrans Plus</t>
  </si>
  <si>
    <t>Transportation Services</t>
  </si>
  <si>
    <t>Fred Stark</t>
  </si>
  <si>
    <t>Rod Wimmer</t>
  </si>
  <si>
    <t>Medical Physicist</t>
  </si>
  <si>
    <t>Attorneys</t>
  </si>
  <si>
    <t>Patrick Plummer</t>
  </si>
  <si>
    <t>Pace Staffing Services LLC</t>
  </si>
  <si>
    <t>RN Contract Labor</t>
  </si>
  <si>
    <t>Ontario Emergency Physicians</t>
  </si>
  <si>
    <t>Bullard Smith Jernstedt Harnish</t>
  </si>
  <si>
    <t>Legal Services</t>
  </si>
  <si>
    <t>Ontario Pathology Group</t>
  </si>
  <si>
    <t>MERCY MEDICAL CENTER</t>
  </si>
  <si>
    <t>Kelly Morgan</t>
  </si>
  <si>
    <t>SALEM HOSPITAL</t>
  </si>
  <si>
    <t>Norman Gruber</t>
  </si>
  <si>
    <t>Trauma Director</t>
  </si>
  <si>
    <t>Chief Medical Officer</t>
  </si>
  <si>
    <t>Aaron Crane</t>
  </si>
  <si>
    <t>Senior Vice President of Operations and CFO</t>
  </si>
  <si>
    <t>Cheryl Nester-Bowes</t>
  </si>
  <si>
    <t>Senior Vice President of Operations and Chief Nursing Officer</t>
  </si>
  <si>
    <t>Jack Caynon</t>
  </si>
  <si>
    <t>General Counsel</t>
  </si>
  <si>
    <t>Kenneth Kudla</t>
  </si>
  <si>
    <t>Chief Information Officer</t>
  </si>
  <si>
    <t>Barbara Nelso-Whitford</t>
  </si>
  <si>
    <t>Lab Director</t>
  </si>
  <si>
    <t>Staff Psychiatrist</t>
  </si>
  <si>
    <t>General Surgeon</t>
  </si>
  <si>
    <t>Patricia Harger</t>
  </si>
  <si>
    <t>Vice President of Strategy and Business Development</t>
  </si>
  <si>
    <t>Anne Marie Diamond</t>
  </si>
  <si>
    <t>Vice President of Service Line Operations</t>
  </si>
  <si>
    <t>Virginia Posey</t>
  </si>
  <si>
    <t>Vice President for Patient Care Services</t>
  </si>
  <si>
    <t>Martin Morris</t>
  </si>
  <si>
    <t>Vice President and Chief Development Officer</t>
  </si>
  <si>
    <t>Dennis Sato</t>
  </si>
  <si>
    <t>Norman Harris</t>
  </si>
  <si>
    <t>Jeff Cushing</t>
  </si>
  <si>
    <t>Vice President Professional and Support Services</t>
  </si>
  <si>
    <t>Beverly Bow</t>
  </si>
  <si>
    <t>Vice President of Human Resources</t>
  </si>
  <si>
    <t>William Beck</t>
  </si>
  <si>
    <t>Senior Consultant</t>
  </si>
  <si>
    <t>Marcene Thomas</t>
  </si>
  <si>
    <t>Assistant Nurse Manager</t>
  </si>
  <si>
    <t>Phoenix Health Systems</t>
  </si>
  <si>
    <t>Professional Services</t>
  </si>
  <si>
    <t>AVP</t>
  </si>
  <si>
    <t>Lab Services</t>
  </si>
  <si>
    <t>Salem Emergency Services</t>
  </si>
  <si>
    <t>Kurt Salmon Associates</t>
  </si>
  <si>
    <t>Consultants</t>
  </si>
  <si>
    <t>Healthcare Outsourcing</t>
  </si>
  <si>
    <t>Collections</t>
  </si>
  <si>
    <t>Oregon Anesthesiology Group</t>
  </si>
  <si>
    <t>Willamette Orthopedic Group</t>
  </si>
  <si>
    <t>Salem Radiology Consultants</t>
  </si>
  <si>
    <t>Oregon Medical Lab</t>
  </si>
  <si>
    <t>Salem Pulmonary Association</t>
  </si>
  <si>
    <t>Kirby Bates Associates</t>
  </si>
  <si>
    <t>Emergency &amp; Acute Care Medical Co. Northwest LLC</t>
  </si>
  <si>
    <t>Denmed</t>
  </si>
  <si>
    <t>Medical Transcription</t>
  </si>
  <si>
    <t>Willamette Valley Acutes</t>
  </si>
  <si>
    <t>Dialysis</t>
  </si>
  <si>
    <t>WEST VALLEY HOSPITAL</t>
  </si>
  <si>
    <t>Eric Buckland</t>
  </si>
  <si>
    <t>Radiologist</t>
  </si>
  <si>
    <t>Surgeon</t>
  </si>
  <si>
    <t>Practitioner</t>
  </si>
  <si>
    <t>Robert Dow</t>
  </si>
  <si>
    <t>RN Staff Nurse</t>
  </si>
  <si>
    <t>Tiffany Ertler</t>
  </si>
  <si>
    <t>Donald Rodenfels</t>
  </si>
  <si>
    <t>Physician</t>
  </si>
  <si>
    <t>Salem Hospital Lab</t>
  </si>
  <si>
    <t>Denmed Inc</t>
  </si>
  <si>
    <t>LOWER UMPQUA HOSPITAL</t>
  </si>
  <si>
    <t>Sandra Reese</t>
  </si>
  <si>
    <t>``</t>
  </si>
  <si>
    <t>PIONEER MEMORIAL HOSPITAL</t>
  </si>
  <si>
    <t>Don Wee</t>
  </si>
  <si>
    <t>Michele Frandsen</t>
  </si>
  <si>
    <t>OR Manager</t>
  </si>
  <si>
    <t>Stephen Uffelman</t>
  </si>
  <si>
    <t>Merrilee Marks</t>
  </si>
  <si>
    <t>Shelley Teng</t>
  </si>
  <si>
    <t>Gregory Pegeon</t>
  </si>
  <si>
    <t>James Long</t>
  </si>
  <si>
    <t>NW Emergency Physicians</t>
  </si>
  <si>
    <t>Emergency Physician Coverage</t>
  </si>
  <si>
    <t>St. Charles Medical Center</t>
  </si>
  <si>
    <t>Management Fees</t>
  </si>
  <si>
    <t>MRI Mobile</t>
  </si>
  <si>
    <t>Clint Brooks General Contracting</t>
  </si>
  <si>
    <t>General Contractor for Remodels</t>
  </si>
  <si>
    <t>Michael McLean</t>
  </si>
  <si>
    <t>Orthopedic Surgical Services</t>
  </si>
  <si>
    <t>AICCO Inc</t>
  </si>
  <si>
    <t>Malpractice Insurance</t>
  </si>
  <si>
    <t>SAIF</t>
  </si>
  <si>
    <t>Workers Compensation Insurance</t>
  </si>
  <si>
    <t>Willis of Oregon</t>
  </si>
  <si>
    <t>SILVERTON HOSPITAL</t>
  </si>
  <si>
    <t>Mark Scott</t>
  </si>
  <si>
    <t>Gary Pulsipher</t>
  </si>
  <si>
    <t>Vice President/Hospital CEO</t>
  </si>
  <si>
    <t>Jeff Fritsche</t>
  </si>
  <si>
    <t>William Winter</t>
  </si>
  <si>
    <t>President</t>
  </si>
  <si>
    <t>Jeff Lorenz</t>
  </si>
  <si>
    <t>Vice President/Shared Services</t>
  </si>
  <si>
    <t>Rob Johnson</t>
  </si>
  <si>
    <t>Vice President/Clinics</t>
  </si>
  <si>
    <t>Lisa Zurcher</t>
  </si>
  <si>
    <t>Vice President/Wellspring</t>
  </si>
  <si>
    <t>Barrett Electric</t>
  </si>
  <si>
    <t>Electrical</t>
  </si>
  <si>
    <t>Tracy Brooks</t>
  </si>
  <si>
    <t>Contractor</t>
  </si>
  <si>
    <t>Susan Goschie</t>
  </si>
  <si>
    <t>Marketing Consultant</t>
  </si>
  <si>
    <t>Oregon Electric Group</t>
  </si>
  <si>
    <t>Oregon Electric Construction</t>
  </si>
  <si>
    <t>Susan Massart</t>
  </si>
  <si>
    <t>Larry Mullins</t>
  </si>
  <si>
    <t>Jack Flaig</t>
  </si>
  <si>
    <t>CEO/North Lincoln Hospital</t>
  </si>
  <si>
    <t>CEO/SNLH</t>
  </si>
  <si>
    <t>SAMARITAN NORTH LINCOLN HOSPITAL</t>
  </si>
  <si>
    <t>Wilbur Mende</t>
  </si>
  <si>
    <t>Imaging Service</t>
  </si>
  <si>
    <t>Zlatev Radiology PC</t>
  </si>
  <si>
    <t>Radiology Service</t>
  </si>
  <si>
    <t>Robert Kaye</t>
  </si>
  <si>
    <t>Favorite Healthcare Staffing Inc.</t>
  </si>
  <si>
    <t>Temporary Staffing Service</t>
  </si>
  <si>
    <t>Laboratory Service</t>
  </si>
  <si>
    <t>Valley Mobile Imaging</t>
  </si>
  <si>
    <t>WILLAMETTE FALLS HOSPITAL</t>
  </si>
  <si>
    <t>Russell Reinhard</t>
  </si>
  <si>
    <t>Timothy Blanchard</t>
  </si>
  <si>
    <t>John Flanders</t>
  </si>
  <si>
    <t>Bernard Mundall</t>
  </si>
  <si>
    <t>Linda Herman</t>
  </si>
  <si>
    <t>Medical Staffing Network</t>
  </si>
  <si>
    <t>Medical Staffing</t>
  </si>
  <si>
    <t>Legacy Laboratory Services</t>
  </si>
  <si>
    <t>In Compass Health Inc</t>
  </si>
  <si>
    <t>Hospitalist Services</t>
  </si>
  <si>
    <t>Accelero Health Partners</t>
  </si>
  <si>
    <t>Consulting Services</t>
  </si>
  <si>
    <t>American Healthcare Solutions</t>
  </si>
  <si>
    <t>Toshiba America Medical Systems</t>
  </si>
  <si>
    <t>Maintenance Contract</t>
  </si>
  <si>
    <t>LCG Pence Construction LLC</t>
  </si>
  <si>
    <t>Philips Medical Systems N.A. Co.</t>
  </si>
  <si>
    <t>AVP Inc</t>
  </si>
  <si>
    <t>Valet Parking Service</t>
  </si>
  <si>
    <t>Fuji Film Medical Systems USA</t>
  </si>
  <si>
    <t>Clackamas Emergency Medical Associates</t>
  </si>
  <si>
    <t>Emergency Room Services</t>
  </si>
  <si>
    <t>Merry Xray</t>
  </si>
  <si>
    <t>Xray Processing Services</t>
  </si>
  <si>
    <t>Radtrix LLC</t>
  </si>
  <si>
    <t>Oregon Correction Enterprises</t>
  </si>
  <si>
    <t>Laundry Service</t>
  </si>
  <si>
    <t>MID-COLUMBIA MEDICAL CENTER</t>
  </si>
  <si>
    <t>Duane Francis</t>
  </si>
  <si>
    <t>Donald Arbon</t>
  </si>
  <si>
    <t>Columbia Gorge Pathology Association</t>
  </si>
  <si>
    <t>Pathology Services</t>
  </si>
  <si>
    <t>Radiation Oncologist PC</t>
  </si>
  <si>
    <t>Medical Services</t>
  </si>
  <si>
    <t>East Coast Rehabilitation</t>
  </si>
  <si>
    <t>Lab Tests</t>
  </si>
  <si>
    <t>Medquist</t>
  </si>
  <si>
    <t>Transcription</t>
  </si>
  <si>
    <t>Patrick Grimsley</t>
  </si>
  <si>
    <t>John Elliot</t>
  </si>
  <si>
    <t>Hire Electric</t>
  </si>
  <si>
    <t>Starizon Inc</t>
  </si>
  <si>
    <t>Consulting</t>
  </si>
  <si>
    <t>Med Data Inc</t>
  </si>
  <si>
    <t>Billling and Collection</t>
  </si>
  <si>
    <t>Mid-Columbia Surgical Specialists</t>
  </si>
  <si>
    <t>Todd Construction</t>
  </si>
  <si>
    <t>Needham Construction</t>
  </si>
  <si>
    <t>Dianne Storby</t>
  </si>
  <si>
    <t>Vice President/HR &amp; PQS</t>
  </si>
  <si>
    <t>Randall Skov</t>
  </si>
  <si>
    <t>Administrative Director</t>
  </si>
  <si>
    <t>Eric Larson</t>
  </si>
  <si>
    <t>Vice President/Info System</t>
  </si>
  <si>
    <t>Catherine Whalen</t>
  </si>
  <si>
    <t>Community Health Director</t>
  </si>
  <si>
    <t>PORTLAND ADVENTIST MEDICAL CENTER</t>
  </si>
  <si>
    <t>Deryl Jones</t>
  </si>
  <si>
    <t>Donald Ammon</t>
  </si>
  <si>
    <t>Carol Kunau</t>
  </si>
  <si>
    <t>Mark Perry</t>
  </si>
  <si>
    <t>Rodney Wehtje</t>
  </si>
  <si>
    <t>Douglas Rebok</t>
  </si>
  <si>
    <t>Robert Carmen</t>
  </si>
  <si>
    <t>Steven Kinzer</t>
  </si>
  <si>
    <t>Monty Knittel</t>
  </si>
  <si>
    <t>Pamela Heiser</t>
  </si>
  <si>
    <t>Thomas Russell</t>
  </si>
  <si>
    <t>ASANTE HEALTH SYSTEM</t>
  </si>
  <si>
    <t>Northwest Cardiovascular Institute</t>
  </si>
  <si>
    <t>Portland Psychiatric Association Inc.</t>
  </si>
  <si>
    <t>Psychiatric Physician Services</t>
  </si>
  <si>
    <t>Oregon Anesthesiology Group PC</t>
  </si>
  <si>
    <t>RCGN - Acute Dialysis</t>
  </si>
  <si>
    <t>Renal Care Services</t>
  </si>
  <si>
    <t>Diversified Clinical Services</t>
  </si>
  <si>
    <t>Certified Language International</t>
  </si>
  <si>
    <t>Interpreter Services</t>
  </si>
  <si>
    <t>Robeson Communications</t>
  </si>
  <si>
    <t>Marketing</t>
  </si>
  <si>
    <t>Superior Cleaning Systems Inc</t>
  </si>
  <si>
    <t>Cleaning Services</t>
  </si>
  <si>
    <t>Servicemaster of Oregon City</t>
  </si>
  <si>
    <t>Janitorial Services</t>
  </si>
  <si>
    <t>The Trash Masters LLC</t>
  </si>
  <si>
    <t>Trash Pick-up</t>
  </si>
  <si>
    <t>Consultants for HBO and Wound Care Patients</t>
  </si>
  <si>
    <t>Advantage Nurse Staffing</t>
  </si>
  <si>
    <t>Nurse Staffing Agency</t>
  </si>
  <si>
    <t>Latham &amp; Watkins</t>
  </si>
  <si>
    <t>Praxis Clinical Services</t>
  </si>
  <si>
    <t>Consulting for Wound Care</t>
  </si>
  <si>
    <t>Larry Dodds</t>
  </si>
  <si>
    <t>Treasurer/Assistant Secretary</t>
  </si>
  <si>
    <t>Vice President/Assistant Secretary</t>
  </si>
  <si>
    <t>Vice President</t>
  </si>
  <si>
    <t>Vice President/Marketing</t>
  </si>
  <si>
    <t>CEO/Portland Adventist Medical Center</t>
  </si>
  <si>
    <t>Assistant Secretary</t>
  </si>
  <si>
    <t>President/Portland Adventist Medical Center</t>
  </si>
  <si>
    <t>Assistant Treasurer</t>
  </si>
  <si>
    <t>Chief of Staff</t>
  </si>
  <si>
    <t>SKY LAKES MEDICAL CENTER</t>
  </si>
  <si>
    <t>Paul Stewart</t>
  </si>
  <si>
    <t>Skanska USA Building Inc.</t>
  </si>
  <si>
    <t>McKesson Drug Company</t>
  </si>
  <si>
    <t>Jack Roberts Building Co.</t>
  </si>
  <si>
    <t>Building Contractor</t>
  </si>
  <si>
    <t>Medical Supplies</t>
  </si>
  <si>
    <t>Owens and Minor</t>
  </si>
  <si>
    <t>Stryker Orthopedics</t>
  </si>
  <si>
    <t>On Assignment Healthcare Staffing</t>
  </si>
  <si>
    <t>Staffing Services</t>
  </si>
  <si>
    <t>Carter Jones Collection Service</t>
  </si>
  <si>
    <t>Collection Services</t>
  </si>
  <si>
    <t>Pederson Pedersen Architects</t>
  </si>
  <si>
    <t>Architect Services</t>
  </si>
  <si>
    <t>Credit Bureau of Klamath County</t>
  </si>
  <si>
    <t>Pace Staffing Services</t>
  </si>
  <si>
    <t>S Andrew Rybolt</t>
  </si>
  <si>
    <t>Don York</t>
  </si>
  <si>
    <t>Sarah Whitis</t>
  </si>
  <si>
    <t>Leslie Flick</t>
  </si>
  <si>
    <t>Marvin Gwaltney</t>
  </si>
  <si>
    <t>Robert Dannenhoffer</t>
  </si>
  <si>
    <t>John Kasberger</t>
  </si>
  <si>
    <t>Debra Boswell</t>
  </si>
  <si>
    <t>Rahul Agarwal</t>
  </si>
  <si>
    <t>Vice President/Chief Operating Officer</t>
  </si>
  <si>
    <t>Vice President/Clinical Effect</t>
  </si>
  <si>
    <t>Vice President/Finance/CFO</t>
  </si>
  <si>
    <t>Vice President/Mission/Ministry</t>
  </si>
  <si>
    <t>Vice President/Business Development</t>
  </si>
  <si>
    <t>Pathologist</t>
  </si>
  <si>
    <t>Umpqua Emergency Physicians</t>
  </si>
  <si>
    <t>Hospital Building Equipment Co.</t>
  </si>
  <si>
    <t>Favorite Healthcare Nurses Inc</t>
  </si>
  <si>
    <t>Contract Labor</t>
  </si>
  <si>
    <t>Aleco Inc</t>
  </si>
  <si>
    <t>Laundry Services</t>
  </si>
  <si>
    <t>Roseburg Clinic</t>
  </si>
  <si>
    <t>Locumtenens.com</t>
  </si>
  <si>
    <t>Omniscribe Transcription Services LLC</t>
  </si>
  <si>
    <t>Transcription Services</t>
  </si>
  <si>
    <t>Pathology Associates Medical Lab</t>
  </si>
  <si>
    <t>Apogee Medical Management</t>
  </si>
  <si>
    <t>Yvonne Kirk</t>
  </si>
  <si>
    <t>Denise Dwight</t>
  </si>
  <si>
    <t>Vice President/Nursing Services</t>
  </si>
  <si>
    <t>Victor Fresolone</t>
  </si>
  <si>
    <t>MedPlus Inc</t>
  </si>
  <si>
    <t>Purchased Services</t>
  </si>
  <si>
    <t>Ronald Rennick</t>
  </si>
  <si>
    <t>Corazon Inc</t>
  </si>
  <si>
    <t>MRI Imaging Services LLC</t>
  </si>
  <si>
    <t>Horizon Health Inc</t>
  </si>
  <si>
    <t>HARNEY HOSPITAL DISTRICT</t>
  </si>
  <si>
    <t>Jim Bishop</t>
  </si>
  <si>
    <t>ASHLAND COMMUNITY HEALTHCARE SERVICES</t>
  </si>
  <si>
    <t>Mark Marchetti</t>
  </si>
  <si>
    <t>Hospitalist</t>
  </si>
  <si>
    <t>Thomas Birmingham</t>
  </si>
  <si>
    <t>Polly Arnold</t>
  </si>
  <si>
    <t>$</t>
  </si>
  <si>
    <t>Patrick Flannery</t>
  </si>
  <si>
    <t>Foundation Director</t>
  </si>
  <si>
    <t>Director of Patient Care</t>
  </si>
  <si>
    <t>Cynthia Parks</t>
  </si>
  <si>
    <t>Unit Manager</t>
  </si>
  <si>
    <t>Wellspring Partners</t>
  </si>
  <si>
    <t>Ashland Emergency Associates</t>
  </si>
  <si>
    <t>Principle Pharmacy Group</t>
  </si>
  <si>
    <t>Management Services</t>
  </si>
  <si>
    <t>HRG Inc</t>
  </si>
  <si>
    <t>Interim Staffing</t>
  </si>
  <si>
    <t>Thermo Electron Group</t>
  </si>
  <si>
    <t>Equipment Maintenance Support</t>
  </si>
  <si>
    <t>Select Data</t>
  </si>
  <si>
    <t>Billing Service</t>
  </si>
  <si>
    <t>Philips Medical Systems</t>
  </si>
  <si>
    <t>Centerbeam Inc</t>
  </si>
  <si>
    <t>IT Help Desk</t>
  </si>
  <si>
    <t>Program Management</t>
  </si>
  <si>
    <t>Firstcall Staffing</t>
  </si>
  <si>
    <t>Nurse Registry</t>
  </si>
  <si>
    <t>Inteck</t>
  </si>
  <si>
    <t>Computer Consultants</t>
  </si>
  <si>
    <t>Vista Pathology</t>
  </si>
  <si>
    <t>Siskiyou Imaging</t>
  </si>
  <si>
    <t>Win Howard</t>
  </si>
  <si>
    <t>Paul Hanke</t>
  </si>
  <si>
    <t>ST. ELIZABETH HEALTH SERVICES</t>
  </si>
  <si>
    <t>BAY AREA DISTRICT HOSPITAL</t>
  </si>
  <si>
    <t>Daniel Smith</t>
  </si>
  <si>
    <t>Emergency Room Medical Director</t>
  </si>
  <si>
    <t>Lori Krenos</t>
  </si>
  <si>
    <t>Vice President/Patient Care Services</t>
  </si>
  <si>
    <t>Benjamin Pfau</t>
  </si>
  <si>
    <t>Vice President/Clinical Support</t>
  </si>
  <si>
    <t>Phoebe Benett</t>
  </si>
  <si>
    <t>Vice President/Special Services</t>
  </si>
  <si>
    <t>Thomas Shine</t>
  </si>
  <si>
    <t>Timothy Salisbury</t>
  </si>
  <si>
    <t>Nancy Connell</t>
  </si>
  <si>
    <t>Health Future Enterprises Inc.</t>
  </si>
  <si>
    <t>Health Claims Administration</t>
  </si>
  <si>
    <t>Pathology Consultants</t>
  </si>
  <si>
    <t>Outside Lab Services</t>
  </si>
  <si>
    <t>Physical Therapy Services</t>
  </si>
  <si>
    <t>Comp Health Group One</t>
  </si>
  <si>
    <t>Food Service Management</t>
  </si>
  <si>
    <t>ER Coding</t>
  </si>
  <si>
    <t>Surveyors/Planners</t>
  </si>
  <si>
    <t>Express Scripts Inc</t>
  </si>
  <si>
    <t>TPA/Employee Prescriptions</t>
  </si>
  <si>
    <t>Suzanne Waddill-Goad</t>
  </si>
  <si>
    <t>Contract Vice President/Nursing</t>
  </si>
  <si>
    <t>Mark May</t>
  </si>
  <si>
    <t>Aureus Medical</t>
  </si>
  <si>
    <t>Contract Nursing</t>
  </si>
  <si>
    <t>Marriott Management Services Corp.</t>
  </si>
  <si>
    <t>Lynx Medical Systems Inc.</t>
  </si>
  <si>
    <t>Employers Reinsurance Corp.</t>
  </si>
  <si>
    <t>Phyllis Backstrom Quality</t>
  </si>
  <si>
    <t>Medical Rec. Transcript</t>
  </si>
  <si>
    <t xml:space="preserve">Julie Belletto </t>
  </si>
  <si>
    <t>PEACEHEALTH</t>
  </si>
  <si>
    <t>Alan Yordy</t>
  </si>
  <si>
    <t>President/CEO/PeaceHealth</t>
  </si>
  <si>
    <t>Kirtley-Cole Associates</t>
  </si>
  <si>
    <t>Construction Manager</t>
  </si>
  <si>
    <t>Northwest Pathology Associates</t>
  </si>
  <si>
    <t>Aramark Management Services</t>
  </si>
  <si>
    <t>Environmental Systems Management</t>
  </si>
  <si>
    <t>ARUP</t>
  </si>
  <si>
    <t>Reference Laboratory</t>
  </si>
  <si>
    <t>Oregon Imaging Center</t>
  </si>
  <si>
    <t>Radiology Services</t>
  </si>
  <si>
    <t>Northwest Anesthesia</t>
  </si>
  <si>
    <t>Anesthesia Services</t>
  </si>
  <si>
    <t>Fresenius Heaslthcare Services</t>
  </si>
  <si>
    <t>Dawson Construction</t>
  </si>
  <si>
    <t>Construction Management</t>
  </si>
  <si>
    <t>Hospital Central Services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</si>
</sst>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_);[Red]\(&quot;$&quot;#,##0.0\)"/>
    <numFmt numFmtId="166" formatCode="&quot;$&quot;#,##0"/>
  </numFmts>
  <fonts count="21">
    <font>
      <sz val="10"/>
      <name val="Arial"/>
      <family val="0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59" applyNumberFormat="1" applyFont="1" applyAlignment="1">
      <alignment/>
    </xf>
    <xf numFmtId="16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7" sqref="A17"/>
    </sheetView>
  </sheetViews>
  <sheetFormatPr defaultColWidth="9.140625" defaultRowHeight="12.75"/>
  <cols>
    <col min="1" max="1" width="40.00390625" style="0" customWidth="1"/>
    <col min="2" max="2" width="32.28125" style="0" customWidth="1"/>
    <col min="3" max="3" width="35.57421875" style="0" customWidth="1"/>
    <col min="4" max="4" width="20.140625" style="0" customWidth="1"/>
    <col min="5" max="5" width="19.421875" style="0" customWidth="1"/>
    <col min="6" max="6" width="18.421875" style="0" customWidth="1"/>
    <col min="7" max="7" width="18.28125" style="0" customWidth="1"/>
    <col min="8" max="8" width="15.57421875" style="0" customWidth="1"/>
    <col min="9" max="9" width="13.28125" style="0" customWidth="1"/>
    <col min="10" max="10" width="16.140625" style="0" customWidth="1"/>
    <col min="11" max="11" width="17.421875" style="0" customWidth="1"/>
    <col min="12" max="12" width="14.28125" style="0" customWidth="1"/>
    <col min="13" max="13" width="15.28125" style="0" customWidth="1"/>
    <col min="14" max="14" width="17.7109375" style="0" customWidth="1"/>
    <col min="15" max="15" width="13.28125" style="0" customWidth="1"/>
    <col min="16" max="16" width="19.28125" style="0" customWidth="1"/>
    <col min="17" max="17" width="17.140625" style="0" customWidth="1"/>
  </cols>
  <sheetData>
    <row r="1" spans="1:17" ht="12.75">
      <c r="A1" t="s">
        <v>328</v>
      </c>
      <c r="B1" t="s">
        <v>757</v>
      </c>
      <c r="C1" t="s">
        <v>745</v>
      </c>
      <c r="D1" t="s">
        <v>213</v>
      </c>
      <c r="E1" t="s">
        <v>214</v>
      </c>
      <c r="F1" t="s">
        <v>215</v>
      </c>
      <c r="G1" t="s">
        <v>748</v>
      </c>
      <c r="H1" t="s">
        <v>749</v>
      </c>
      <c r="I1" t="s">
        <v>750</v>
      </c>
      <c r="J1" t="s">
        <v>746</v>
      </c>
      <c r="K1" t="s">
        <v>747</v>
      </c>
      <c r="L1" t="s">
        <v>751</v>
      </c>
      <c r="M1" t="s">
        <v>752</v>
      </c>
      <c r="N1" t="s">
        <v>753</v>
      </c>
      <c r="O1" t="s">
        <v>754</v>
      </c>
      <c r="P1" t="s">
        <v>756</v>
      </c>
      <c r="Q1" t="s">
        <v>756</v>
      </c>
    </row>
    <row r="2" spans="1:17" ht="12.75">
      <c r="A2" t="s">
        <v>75</v>
      </c>
      <c r="B2" t="s">
        <v>79</v>
      </c>
      <c r="C2" t="s">
        <v>50</v>
      </c>
      <c r="D2" s="10">
        <v>6592049</v>
      </c>
      <c r="E2" s="10">
        <v>75622</v>
      </c>
      <c r="F2" s="10">
        <f aca="true" t="shared" si="0" ref="F2:F65">SUM(D2:E2)</f>
        <v>6667671</v>
      </c>
      <c r="G2" s="10"/>
      <c r="H2" s="10"/>
      <c r="I2" s="10">
        <f aca="true" t="shared" si="1" ref="I2:I65">SUM(G2:H2)</f>
        <v>0</v>
      </c>
      <c r="J2" s="2">
        <v>4358979</v>
      </c>
      <c r="K2" s="2">
        <v>97542</v>
      </c>
      <c r="L2" s="2">
        <f>SUM(J2:K2)</f>
        <v>4456521</v>
      </c>
      <c r="M2" s="2">
        <v>2656950</v>
      </c>
      <c r="N2" s="2">
        <v>1698387</v>
      </c>
      <c r="O2" s="2">
        <f>SUM(M2:N2)</f>
        <v>4355337</v>
      </c>
      <c r="P2" s="9">
        <f>(L2-O2)/O2</f>
        <v>0.02323218616607624</v>
      </c>
      <c r="Q2" s="1"/>
    </row>
    <row r="3" spans="1:17" ht="12.75">
      <c r="A3" t="s">
        <v>1213</v>
      </c>
      <c r="B3" t="s">
        <v>1219</v>
      </c>
      <c r="C3" t="s">
        <v>51</v>
      </c>
      <c r="D3" s="10">
        <v>2529122</v>
      </c>
      <c r="E3" s="10">
        <v>132966</v>
      </c>
      <c r="F3" s="10">
        <f t="shared" si="0"/>
        <v>2662088</v>
      </c>
      <c r="G3" s="10"/>
      <c r="H3" s="10"/>
      <c r="I3" s="10">
        <f t="shared" si="1"/>
        <v>0</v>
      </c>
      <c r="J3" s="2">
        <v>623615</v>
      </c>
      <c r="K3" s="2">
        <v>334836</v>
      </c>
      <c r="L3" s="2">
        <f>SUM(J3:K3)</f>
        <v>958451</v>
      </c>
      <c r="M3" s="2">
        <v>708311</v>
      </c>
      <c r="N3" s="2">
        <v>231837</v>
      </c>
      <c r="O3" s="2">
        <f>SUM(M3:N3)</f>
        <v>940148</v>
      </c>
      <c r="P3" s="9">
        <f>(L3-O3)/O3</f>
        <v>0.01946821138799423</v>
      </c>
      <c r="Q3" s="1"/>
    </row>
    <row r="4" spans="1:17" ht="12.75">
      <c r="A4" t="s">
        <v>1213</v>
      </c>
      <c r="B4" t="s">
        <v>1220</v>
      </c>
      <c r="C4" t="s">
        <v>52</v>
      </c>
      <c r="D4" s="10">
        <v>1477796</v>
      </c>
      <c r="E4" s="10">
        <v>375731</v>
      </c>
      <c r="F4" s="10">
        <f t="shared" si="0"/>
        <v>1853527</v>
      </c>
      <c r="G4" s="10"/>
      <c r="H4" s="10"/>
      <c r="I4" s="10">
        <f t="shared" si="1"/>
        <v>0</v>
      </c>
      <c r="J4" s="2">
        <v>798480</v>
      </c>
      <c r="K4" s="2">
        <v>224741</v>
      </c>
      <c r="L4" s="2">
        <f>SUM(J4:K4)</f>
        <v>1023221</v>
      </c>
      <c r="M4" s="2">
        <v>618750</v>
      </c>
      <c r="N4" s="2">
        <v>198214</v>
      </c>
      <c r="O4" s="2">
        <f>SUM(M4:N4)</f>
        <v>816964</v>
      </c>
      <c r="P4" s="9">
        <f>(L4-O4)/O4</f>
        <v>0.25246767299415884</v>
      </c>
      <c r="Q4" s="1"/>
    </row>
    <row r="5" spans="1:17" ht="12.75">
      <c r="A5" t="s">
        <v>75</v>
      </c>
      <c r="B5" t="s">
        <v>256</v>
      </c>
      <c r="C5" t="s">
        <v>53</v>
      </c>
      <c r="D5" s="10">
        <v>1520472</v>
      </c>
      <c r="E5" s="10">
        <v>273783</v>
      </c>
      <c r="F5" s="10">
        <f t="shared" si="0"/>
        <v>1794255</v>
      </c>
      <c r="G5" s="10"/>
      <c r="H5" s="10"/>
      <c r="I5" s="10">
        <f t="shared" si="1"/>
        <v>0</v>
      </c>
      <c r="J5" s="2"/>
      <c r="K5" s="2"/>
      <c r="L5" s="2"/>
      <c r="M5" s="2"/>
      <c r="N5" s="2"/>
      <c r="O5" s="2"/>
      <c r="P5" s="9"/>
      <c r="Q5" s="1"/>
    </row>
    <row r="6" spans="1:17" ht="12.75">
      <c r="A6" t="s">
        <v>358</v>
      </c>
      <c r="B6" t="s">
        <v>194</v>
      </c>
      <c r="C6" t="s">
        <v>54</v>
      </c>
      <c r="D6" s="10">
        <v>1739095</v>
      </c>
      <c r="E6" s="10">
        <v>54881</v>
      </c>
      <c r="F6" s="10">
        <f t="shared" si="0"/>
        <v>1793976</v>
      </c>
      <c r="G6" s="10"/>
      <c r="H6" s="10"/>
      <c r="I6" s="10">
        <f t="shared" si="1"/>
        <v>0</v>
      </c>
      <c r="J6" s="2"/>
      <c r="K6" s="2"/>
      <c r="L6" s="2"/>
      <c r="M6" s="2"/>
      <c r="N6" s="2"/>
      <c r="O6" s="2"/>
      <c r="P6" s="9"/>
      <c r="Q6" s="1"/>
    </row>
    <row r="7" spans="1:17" ht="12.75">
      <c r="A7" t="s">
        <v>358</v>
      </c>
      <c r="B7" t="s">
        <v>578</v>
      </c>
      <c r="C7" t="s">
        <v>55</v>
      </c>
      <c r="D7" s="10">
        <v>1131241</v>
      </c>
      <c r="E7" s="10">
        <v>310654</v>
      </c>
      <c r="F7" s="10">
        <f t="shared" si="0"/>
        <v>1441895</v>
      </c>
      <c r="G7" s="10"/>
      <c r="H7" s="10"/>
      <c r="I7" s="10">
        <f t="shared" si="1"/>
        <v>0</v>
      </c>
      <c r="J7" s="2">
        <v>807440</v>
      </c>
      <c r="K7" s="2">
        <v>170193</v>
      </c>
      <c r="L7" s="2">
        <f>SUM(J7:K7)</f>
        <v>977633</v>
      </c>
      <c r="M7" t="s">
        <v>23</v>
      </c>
      <c r="N7" s="2" t="s">
        <v>23</v>
      </c>
      <c r="O7" s="2">
        <f>SUM(M7:N7)</f>
        <v>0</v>
      </c>
      <c r="P7" s="9" t="e">
        <f>(L7-O7)/O7</f>
        <v>#DIV/0!</v>
      </c>
      <c r="Q7" s="1"/>
    </row>
    <row r="8" spans="1:17" ht="12.75">
      <c r="A8" t="s">
        <v>75</v>
      </c>
      <c r="B8" t="s">
        <v>259</v>
      </c>
      <c r="C8" t="s">
        <v>56</v>
      </c>
      <c r="D8" s="10">
        <v>1120015</v>
      </c>
      <c r="E8" s="10">
        <v>234160</v>
      </c>
      <c r="F8" s="10">
        <f t="shared" si="0"/>
        <v>1354175</v>
      </c>
      <c r="G8" s="10"/>
      <c r="H8" s="10"/>
      <c r="I8" s="10">
        <f t="shared" si="1"/>
        <v>0</v>
      </c>
      <c r="J8" s="2"/>
      <c r="K8" s="2"/>
      <c r="L8" s="2"/>
      <c r="M8" s="2"/>
      <c r="N8" s="2"/>
      <c r="O8" s="2"/>
      <c r="P8" s="9"/>
      <c r="Q8" s="1"/>
    </row>
    <row r="9" spans="1:17" ht="12.75">
      <c r="A9" t="s">
        <v>75</v>
      </c>
      <c r="B9" t="s">
        <v>80</v>
      </c>
      <c r="C9" t="s">
        <v>57</v>
      </c>
      <c r="D9" s="10">
        <v>1013385</v>
      </c>
      <c r="E9" s="10">
        <v>217414</v>
      </c>
      <c r="F9" s="10">
        <f t="shared" si="0"/>
        <v>1230799</v>
      </c>
      <c r="G9" s="10"/>
      <c r="H9" s="10"/>
      <c r="I9" s="10">
        <f t="shared" si="1"/>
        <v>0</v>
      </c>
      <c r="J9" s="2">
        <v>607999</v>
      </c>
      <c r="K9" s="2">
        <v>371118</v>
      </c>
      <c r="L9" s="2">
        <f>SUM(J9:K9)</f>
        <v>979117</v>
      </c>
      <c r="M9" s="2">
        <v>556890</v>
      </c>
      <c r="N9" s="2">
        <v>271849</v>
      </c>
      <c r="O9" s="2">
        <f>SUM(M9:N9)</f>
        <v>828739</v>
      </c>
      <c r="P9" s="9">
        <f>(L9-O9)/O9</f>
        <v>0.18145399214951874</v>
      </c>
      <c r="Q9" s="1"/>
    </row>
    <row r="10" spans="1:17" ht="12.75">
      <c r="A10" t="s">
        <v>358</v>
      </c>
      <c r="B10" t="s">
        <v>580</v>
      </c>
      <c r="C10" t="s">
        <v>581</v>
      </c>
      <c r="D10" s="10">
        <v>1082365</v>
      </c>
      <c r="E10" s="10">
        <v>94405</v>
      </c>
      <c r="F10" s="10">
        <f t="shared" si="0"/>
        <v>1176770</v>
      </c>
      <c r="G10" s="10"/>
      <c r="H10" s="10"/>
      <c r="I10" s="10">
        <f t="shared" si="1"/>
        <v>0</v>
      </c>
      <c r="J10" s="2">
        <v>1226189</v>
      </c>
      <c r="K10" s="2">
        <v>96340</v>
      </c>
      <c r="L10" s="2">
        <f>SUM(J10:K10)</f>
        <v>1322529</v>
      </c>
      <c r="M10" s="2">
        <v>1152799</v>
      </c>
      <c r="N10" s="2">
        <v>88336</v>
      </c>
      <c r="O10" s="2">
        <f>SUM(M10:N10)</f>
        <v>1241135</v>
      </c>
      <c r="P10" s="9">
        <f>(L10-O10)/O10</f>
        <v>0.06558029545536948</v>
      </c>
      <c r="Q10" s="1"/>
    </row>
    <row r="11" spans="1:17" ht="12.75">
      <c r="A11" t="s">
        <v>75</v>
      </c>
      <c r="B11" t="s">
        <v>255</v>
      </c>
      <c r="C11" t="s">
        <v>125</v>
      </c>
      <c r="D11" s="10">
        <v>930211</v>
      </c>
      <c r="E11" s="10">
        <v>211162</v>
      </c>
      <c r="F11" s="10">
        <f t="shared" si="0"/>
        <v>1141373</v>
      </c>
      <c r="G11" s="10"/>
      <c r="H11" s="10"/>
      <c r="I11" s="10">
        <f t="shared" si="1"/>
        <v>0</v>
      </c>
      <c r="J11" s="2"/>
      <c r="K11" s="2"/>
      <c r="L11" s="2"/>
      <c r="M11" s="2"/>
      <c r="N11" s="2"/>
      <c r="O11" s="2"/>
      <c r="P11" s="9"/>
      <c r="Q11" s="1"/>
    </row>
    <row r="12" spans="1:17" ht="12.75">
      <c r="A12" t="s">
        <v>1213</v>
      </c>
      <c r="B12" t="s">
        <v>1249</v>
      </c>
      <c r="C12" t="s">
        <v>51</v>
      </c>
      <c r="D12" s="10">
        <v>979755</v>
      </c>
      <c r="E12" s="10">
        <v>145065</v>
      </c>
      <c r="F12" s="10">
        <f t="shared" si="0"/>
        <v>1124820</v>
      </c>
      <c r="G12" s="10"/>
      <c r="H12" s="10"/>
      <c r="I12" s="10">
        <f t="shared" si="1"/>
        <v>0</v>
      </c>
      <c r="J12" s="2">
        <v>772281</v>
      </c>
      <c r="K12" s="2">
        <v>290873</v>
      </c>
      <c r="L12" s="2">
        <f>SUM(J12:K12)</f>
        <v>1063154</v>
      </c>
      <c r="M12" s="2">
        <v>716563</v>
      </c>
      <c r="N12" s="2">
        <v>223604</v>
      </c>
      <c r="O12" s="2">
        <f>SUM(M12:N12)</f>
        <v>940167</v>
      </c>
      <c r="P12" s="9">
        <f>(L12-O12)/O12</f>
        <v>0.1308139936841008</v>
      </c>
      <c r="Q12" s="1"/>
    </row>
    <row r="13" spans="1:17" ht="12.75">
      <c r="A13" t="s">
        <v>75</v>
      </c>
      <c r="B13" t="s">
        <v>260</v>
      </c>
      <c r="C13" t="s">
        <v>58</v>
      </c>
      <c r="D13" s="10">
        <v>936569</v>
      </c>
      <c r="E13" s="10">
        <v>170154</v>
      </c>
      <c r="F13" s="10">
        <f t="shared" si="0"/>
        <v>1106723</v>
      </c>
      <c r="G13" s="10"/>
      <c r="H13" s="10"/>
      <c r="I13" s="10">
        <f t="shared" si="1"/>
        <v>0</v>
      </c>
      <c r="J13" s="2"/>
      <c r="K13" s="2"/>
      <c r="L13" s="2"/>
      <c r="M13" s="2"/>
      <c r="N13" s="2"/>
      <c r="O13" s="2"/>
      <c r="P13" s="9"/>
      <c r="Q13" s="1"/>
    </row>
    <row r="14" spans="1:17" ht="12.75">
      <c r="A14" t="s">
        <v>358</v>
      </c>
      <c r="B14" t="s">
        <v>579</v>
      </c>
      <c r="C14" t="s">
        <v>49</v>
      </c>
      <c r="D14" s="10">
        <v>901514</v>
      </c>
      <c r="E14" s="10">
        <v>187143</v>
      </c>
      <c r="F14" s="10">
        <f t="shared" si="0"/>
        <v>1088657</v>
      </c>
      <c r="G14" s="10"/>
      <c r="H14" s="10"/>
      <c r="I14" s="10">
        <f t="shared" si="1"/>
        <v>0</v>
      </c>
      <c r="J14" s="2">
        <v>1121137</v>
      </c>
      <c r="K14" s="2">
        <v>190407</v>
      </c>
      <c r="L14" s="2">
        <f>SUM(J14:K14)</f>
        <v>1311544</v>
      </c>
      <c r="M14" s="2">
        <v>970588</v>
      </c>
      <c r="N14" s="2">
        <v>126595</v>
      </c>
      <c r="O14" s="2">
        <f>SUM(M14:N14)</f>
        <v>1097183</v>
      </c>
      <c r="P14" s="9">
        <f>(L14-O14)/O14</f>
        <v>0.1953739713429756</v>
      </c>
      <c r="Q14" s="1"/>
    </row>
    <row r="15" spans="1:17" ht="12.75">
      <c r="A15" t="s">
        <v>358</v>
      </c>
      <c r="B15" t="s">
        <v>195</v>
      </c>
      <c r="C15" t="s">
        <v>196</v>
      </c>
      <c r="D15" s="10">
        <v>966095</v>
      </c>
      <c r="E15" s="10">
        <v>120689</v>
      </c>
      <c r="F15" s="10">
        <f t="shared" si="0"/>
        <v>1086784</v>
      </c>
      <c r="G15" s="10"/>
      <c r="H15" s="10"/>
      <c r="I15" s="10">
        <f t="shared" si="1"/>
        <v>0</v>
      </c>
      <c r="J15" s="2"/>
      <c r="K15" s="2"/>
      <c r="L15" s="2"/>
      <c r="M15" s="2"/>
      <c r="N15" s="2"/>
      <c r="O15" s="2"/>
      <c r="P15" s="9"/>
      <c r="Q15" s="1"/>
    </row>
    <row r="16" spans="1:17" ht="12.75">
      <c r="A16" t="s">
        <v>30</v>
      </c>
      <c r="B16" t="s">
        <v>1142</v>
      </c>
      <c r="C16" t="s">
        <v>760</v>
      </c>
      <c r="D16" s="10">
        <v>775558</v>
      </c>
      <c r="E16" s="10">
        <v>273203</v>
      </c>
      <c r="F16" s="10">
        <f t="shared" si="0"/>
        <v>1048761</v>
      </c>
      <c r="G16" s="10"/>
      <c r="H16" s="10"/>
      <c r="I16" s="10">
        <f t="shared" si="1"/>
        <v>0</v>
      </c>
      <c r="J16" s="2">
        <v>852003</v>
      </c>
      <c r="K16" s="2">
        <v>80842</v>
      </c>
      <c r="L16" s="2">
        <f>SUM(J16:K16)</f>
        <v>932845</v>
      </c>
      <c r="M16" s="2">
        <v>709206</v>
      </c>
      <c r="N16" s="2">
        <v>75252</v>
      </c>
      <c r="O16" s="2">
        <f>SUM(M16:N16)</f>
        <v>784458</v>
      </c>
      <c r="P16" s="9">
        <f>(L16-O16)/O16</f>
        <v>0.18915862927014576</v>
      </c>
      <c r="Q16" s="1"/>
    </row>
    <row r="17" spans="1:17" ht="12.75">
      <c r="A17" t="s">
        <v>542</v>
      </c>
      <c r="B17" t="s">
        <v>261</v>
      </c>
      <c r="C17" t="s">
        <v>262</v>
      </c>
      <c r="D17" s="10">
        <v>822846</v>
      </c>
      <c r="E17" s="10">
        <v>221819</v>
      </c>
      <c r="F17" s="10">
        <f t="shared" si="0"/>
        <v>1044665</v>
      </c>
      <c r="G17" s="10"/>
      <c r="H17" s="10"/>
      <c r="I17" s="10">
        <f t="shared" si="1"/>
        <v>0</v>
      </c>
      <c r="J17" s="2"/>
      <c r="K17" s="2"/>
      <c r="L17" s="2"/>
      <c r="M17" s="2"/>
      <c r="N17" s="2"/>
      <c r="O17" s="2"/>
      <c r="P17" s="9"/>
      <c r="Q17" s="1"/>
    </row>
    <row r="18" spans="1:17" ht="12.75">
      <c r="A18" t="s">
        <v>147</v>
      </c>
      <c r="B18" t="s">
        <v>274</v>
      </c>
      <c r="C18" t="s">
        <v>275</v>
      </c>
      <c r="D18" s="10">
        <v>947614</v>
      </c>
      <c r="E18" s="10">
        <v>22356</v>
      </c>
      <c r="F18" s="10">
        <f t="shared" si="0"/>
        <v>969970</v>
      </c>
      <c r="G18" s="10"/>
      <c r="H18" s="10"/>
      <c r="I18" s="10">
        <f t="shared" si="1"/>
        <v>0</v>
      </c>
      <c r="J18" s="2"/>
      <c r="K18" s="2"/>
      <c r="L18" s="2"/>
      <c r="M18" s="2"/>
      <c r="N18" s="2"/>
      <c r="O18" s="2"/>
      <c r="P18" s="9"/>
      <c r="Q18" s="1"/>
    </row>
    <row r="19" spans="1:17" ht="12.75">
      <c r="A19" t="s">
        <v>358</v>
      </c>
      <c r="B19" t="s">
        <v>540</v>
      </c>
      <c r="C19" t="s">
        <v>574</v>
      </c>
      <c r="D19" s="10">
        <v>758758</v>
      </c>
      <c r="E19" s="10">
        <v>190763</v>
      </c>
      <c r="F19" s="10">
        <f t="shared" si="0"/>
        <v>949521</v>
      </c>
      <c r="G19" s="10"/>
      <c r="H19" s="10"/>
      <c r="I19" s="10">
        <f t="shared" si="1"/>
        <v>0</v>
      </c>
      <c r="J19" s="2">
        <v>791885</v>
      </c>
      <c r="K19" s="2">
        <v>178963</v>
      </c>
      <c r="L19" s="2">
        <f>SUM(J19:K19)</f>
        <v>970848</v>
      </c>
      <c r="M19" t="s">
        <v>23</v>
      </c>
      <c r="N19" s="2" t="s">
        <v>23</v>
      </c>
      <c r="O19" s="2">
        <f>SUM(M19:N19)</f>
        <v>0</v>
      </c>
      <c r="P19" s="9" t="e">
        <f>(L19-O19)/O19</f>
        <v>#DIV/0!</v>
      </c>
      <c r="Q19" s="1"/>
    </row>
    <row r="20" spans="1:17" ht="12.75">
      <c r="A20" t="s">
        <v>358</v>
      </c>
      <c r="B20" t="s">
        <v>203</v>
      </c>
      <c r="C20" t="s">
        <v>204</v>
      </c>
      <c r="D20" s="10">
        <v>843082</v>
      </c>
      <c r="E20" s="10">
        <v>91095</v>
      </c>
      <c r="F20" s="10">
        <f t="shared" si="0"/>
        <v>934177</v>
      </c>
      <c r="G20" s="10"/>
      <c r="H20" s="10"/>
      <c r="I20" s="10">
        <f t="shared" si="1"/>
        <v>0</v>
      </c>
      <c r="J20" s="2"/>
      <c r="K20" s="2"/>
      <c r="L20" s="2"/>
      <c r="M20" s="2"/>
      <c r="N20" s="2"/>
      <c r="O20" s="2"/>
      <c r="P20" s="9"/>
      <c r="Q20" s="1"/>
    </row>
    <row r="21" spans="1:17" ht="12.75">
      <c r="A21" t="s">
        <v>358</v>
      </c>
      <c r="B21" t="s">
        <v>586</v>
      </c>
      <c r="C21" t="s">
        <v>587</v>
      </c>
      <c r="D21" s="10">
        <v>803365</v>
      </c>
      <c r="E21" s="10">
        <v>67086</v>
      </c>
      <c r="F21" s="10">
        <f t="shared" si="0"/>
        <v>870451</v>
      </c>
      <c r="G21" s="10"/>
      <c r="H21" s="10"/>
      <c r="I21" s="10">
        <f t="shared" si="1"/>
        <v>0</v>
      </c>
      <c r="J21" s="2">
        <v>694014</v>
      </c>
      <c r="K21" s="2">
        <v>131853</v>
      </c>
      <c r="L21" s="2">
        <f>SUM(J21:K21)</f>
        <v>825867</v>
      </c>
      <c r="M21" s="2">
        <v>650747</v>
      </c>
      <c r="N21" s="2">
        <v>119776</v>
      </c>
      <c r="O21" s="2">
        <f>SUM(M21:N21)</f>
        <v>770523</v>
      </c>
      <c r="P21" s="9">
        <f>(L21-O21)/O21</f>
        <v>0.07182653859780953</v>
      </c>
      <c r="Q21" s="1"/>
    </row>
    <row r="22" spans="1:17" ht="12.75">
      <c r="A22" t="s">
        <v>30</v>
      </c>
      <c r="B22" t="s">
        <v>489</v>
      </c>
      <c r="C22" t="s">
        <v>794</v>
      </c>
      <c r="D22" s="10">
        <v>806114</v>
      </c>
      <c r="E22" s="10">
        <v>38478</v>
      </c>
      <c r="F22" s="10">
        <f t="shared" si="0"/>
        <v>844592</v>
      </c>
      <c r="G22" s="10"/>
      <c r="H22" s="10"/>
      <c r="I22" s="10">
        <f t="shared" si="1"/>
        <v>0</v>
      </c>
      <c r="J22" s="2">
        <v>716258</v>
      </c>
      <c r="K22" s="2">
        <v>51196</v>
      </c>
      <c r="L22" s="2">
        <f>SUM(J22:K22)</f>
        <v>767454</v>
      </c>
      <c r="M22" s="2"/>
      <c r="N22" s="2"/>
      <c r="O22" s="2">
        <f>SUM(M22:N22)</f>
        <v>0</v>
      </c>
      <c r="P22" s="9" t="e">
        <f>(L22-O22)/O22</f>
        <v>#DIV/0!</v>
      </c>
      <c r="Q22" s="1"/>
    </row>
    <row r="23" spans="1:17" ht="12.75">
      <c r="A23" t="s">
        <v>1213</v>
      </c>
      <c r="B23" t="s">
        <v>240</v>
      </c>
      <c r="C23" t="s">
        <v>241</v>
      </c>
      <c r="D23" s="10">
        <v>681945</v>
      </c>
      <c r="E23" s="10">
        <v>135643</v>
      </c>
      <c r="F23" s="10">
        <f t="shared" si="0"/>
        <v>817588</v>
      </c>
      <c r="G23" s="10"/>
      <c r="H23" s="10"/>
      <c r="I23" s="10">
        <f t="shared" si="1"/>
        <v>0</v>
      </c>
      <c r="J23" s="2"/>
      <c r="K23" s="2"/>
      <c r="L23" s="2"/>
      <c r="M23" s="2"/>
      <c r="N23" s="2"/>
      <c r="O23" s="2"/>
      <c r="P23" s="9"/>
      <c r="Q23" s="1"/>
    </row>
    <row r="24" spans="1:17" ht="12.75">
      <c r="A24" t="s">
        <v>542</v>
      </c>
      <c r="B24" t="s">
        <v>159</v>
      </c>
      <c r="C24" t="s">
        <v>285</v>
      </c>
      <c r="D24" s="10">
        <v>552271</v>
      </c>
      <c r="E24" s="10">
        <v>258311</v>
      </c>
      <c r="F24" s="10">
        <f t="shared" si="0"/>
        <v>810582</v>
      </c>
      <c r="G24" s="10"/>
      <c r="H24" s="10"/>
      <c r="I24" s="10">
        <f t="shared" si="1"/>
        <v>0</v>
      </c>
      <c r="J24" s="2">
        <v>711111</v>
      </c>
      <c r="K24" s="2">
        <v>146416</v>
      </c>
      <c r="L24" s="2">
        <f>SUM(J24:K24)</f>
        <v>857527</v>
      </c>
      <c r="M24" s="6">
        <v>1037136</v>
      </c>
      <c r="N24" s="2">
        <v>150654</v>
      </c>
      <c r="O24" s="2">
        <f>SUM(M24:N24)</f>
        <v>1187790</v>
      </c>
      <c r="P24" s="9">
        <f>(L24-O24)/O24</f>
        <v>-0.27804830820262844</v>
      </c>
      <c r="Q24" s="1"/>
    </row>
    <row r="25" spans="1:17" ht="12.75">
      <c r="A25" t="s">
        <v>358</v>
      </c>
      <c r="B25" t="s">
        <v>584</v>
      </c>
      <c r="C25" t="s">
        <v>585</v>
      </c>
      <c r="D25" s="10">
        <v>728717</v>
      </c>
      <c r="E25" s="10">
        <v>72303</v>
      </c>
      <c r="F25" s="10">
        <f t="shared" si="0"/>
        <v>801020</v>
      </c>
      <c r="G25" s="10"/>
      <c r="H25" s="10"/>
      <c r="I25" s="10">
        <f t="shared" si="1"/>
        <v>0</v>
      </c>
      <c r="J25" s="2">
        <v>571018</v>
      </c>
      <c r="K25" s="2">
        <v>58540</v>
      </c>
      <c r="L25" s="2">
        <f>SUM(J25:K25)</f>
        <v>629558</v>
      </c>
      <c r="M25" s="2">
        <v>399267</v>
      </c>
      <c r="N25" s="2">
        <v>56453</v>
      </c>
      <c r="O25" s="2">
        <f>SUM(M25:N25)</f>
        <v>455720</v>
      </c>
      <c r="P25" s="9">
        <f>(L25-O25)/O25</f>
        <v>0.3814579127534451</v>
      </c>
      <c r="Q25" s="1"/>
    </row>
    <row r="26" spans="1:17" ht="12.75">
      <c r="A26" t="s">
        <v>358</v>
      </c>
      <c r="B26" t="s">
        <v>197</v>
      </c>
      <c r="C26" t="s">
        <v>198</v>
      </c>
      <c r="D26" s="10">
        <v>600231</v>
      </c>
      <c r="E26" s="10">
        <v>185151</v>
      </c>
      <c r="F26" s="10">
        <f t="shared" si="0"/>
        <v>785382</v>
      </c>
      <c r="G26" s="10"/>
      <c r="H26" s="10"/>
      <c r="I26" s="10">
        <f t="shared" si="1"/>
        <v>0</v>
      </c>
      <c r="J26" s="2"/>
      <c r="K26" s="2"/>
      <c r="L26" s="2"/>
      <c r="M26" s="2"/>
      <c r="N26" s="2"/>
      <c r="O26" s="2"/>
      <c r="P26" s="9"/>
      <c r="Q26" s="1"/>
    </row>
    <row r="27" spans="1:17" ht="12.75">
      <c r="A27" t="s">
        <v>30</v>
      </c>
      <c r="B27" t="s">
        <v>493</v>
      </c>
      <c r="C27" t="s">
        <v>794</v>
      </c>
      <c r="D27" s="10">
        <v>734941</v>
      </c>
      <c r="E27" s="10">
        <v>41047</v>
      </c>
      <c r="F27" s="10">
        <f t="shared" si="0"/>
        <v>775988</v>
      </c>
      <c r="G27" s="10"/>
      <c r="H27" s="10"/>
      <c r="I27" s="10">
        <f t="shared" si="1"/>
        <v>0</v>
      </c>
      <c r="J27" s="2">
        <v>545941</v>
      </c>
      <c r="K27" s="2">
        <v>48169</v>
      </c>
      <c r="L27" s="2">
        <f>SUM(J27:K27)</f>
        <v>594110</v>
      </c>
      <c r="M27" s="2"/>
      <c r="N27" s="2"/>
      <c r="O27" s="2">
        <f>SUM(M27:N27)</f>
        <v>0</v>
      </c>
      <c r="P27" s="9" t="e">
        <f>(L27-O27)/O27</f>
        <v>#DIV/0!</v>
      </c>
      <c r="Q27" s="1"/>
    </row>
    <row r="28" spans="1:17" ht="12.75">
      <c r="A28" t="s">
        <v>358</v>
      </c>
      <c r="B28" t="s">
        <v>201</v>
      </c>
      <c r="C28" t="s">
        <v>202</v>
      </c>
      <c r="D28" s="10">
        <v>669775</v>
      </c>
      <c r="E28" s="10">
        <v>55655</v>
      </c>
      <c r="F28" s="10">
        <f t="shared" si="0"/>
        <v>725430</v>
      </c>
      <c r="G28" s="10"/>
      <c r="H28" s="10"/>
      <c r="I28" s="10">
        <f t="shared" si="1"/>
        <v>0</v>
      </c>
      <c r="J28" s="2"/>
      <c r="K28" s="2"/>
      <c r="L28" s="2"/>
      <c r="N28" s="2"/>
      <c r="O28" s="2"/>
      <c r="P28" s="9"/>
      <c r="Q28" s="1"/>
    </row>
    <row r="29" spans="1:17" ht="12.75">
      <c r="A29" t="s">
        <v>1146</v>
      </c>
      <c r="B29" t="s">
        <v>205</v>
      </c>
      <c r="C29" t="s">
        <v>1091</v>
      </c>
      <c r="D29" s="10">
        <v>643904</v>
      </c>
      <c r="E29" s="10">
        <v>42206</v>
      </c>
      <c r="F29" s="10">
        <f t="shared" si="0"/>
        <v>686110</v>
      </c>
      <c r="G29" s="10"/>
      <c r="H29" s="10"/>
      <c r="I29" s="10">
        <f t="shared" si="1"/>
        <v>0</v>
      </c>
      <c r="J29" s="2"/>
      <c r="K29" s="2"/>
      <c r="L29" s="2"/>
      <c r="M29" s="2"/>
      <c r="N29" s="2"/>
      <c r="O29" s="2"/>
      <c r="P29" s="9"/>
      <c r="Q29" s="1"/>
    </row>
    <row r="30" spans="1:17" ht="12.75">
      <c r="A30" t="s">
        <v>30</v>
      </c>
      <c r="B30" t="s">
        <v>495</v>
      </c>
      <c r="C30" t="s">
        <v>794</v>
      </c>
      <c r="D30" s="10">
        <v>632699</v>
      </c>
      <c r="E30" s="10">
        <v>37564</v>
      </c>
      <c r="F30" s="10">
        <f t="shared" si="0"/>
        <v>670263</v>
      </c>
      <c r="G30" s="10"/>
      <c r="H30" s="10"/>
      <c r="I30" s="10">
        <f t="shared" si="1"/>
        <v>0</v>
      </c>
      <c r="J30" s="2">
        <v>0</v>
      </c>
      <c r="K30" s="2">
        <v>0</v>
      </c>
      <c r="L30" s="2">
        <f>SUM(J30:K30)</f>
        <v>0</v>
      </c>
      <c r="M30" s="2">
        <v>470098</v>
      </c>
      <c r="N30" s="2">
        <v>59138</v>
      </c>
      <c r="O30" s="2">
        <f>SUM(M30:N30)</f>
        <v>529236</v>
      </c>
      <c r="P30" s="9">
        <f>(L30-O30)/O30</f>
        <v>-1</v>
      </c>
      <c r="Q30" s="1"/>
    </row>
    <row r="31" spans="1:16" ht="12.75">
      <c r="A31" t="s">
        <v>793</v>
      </c>
      <c r="B31" t="s">
        <v>230</v>
      </c>
      <c r="C31" t="s">
        <v>1091</v>
      </c>
      <c r="D31" s="10">
        <v>622709</v>
      </c>
      <c r="E31" s="10">
        <v>19180</v>
      </c>
      <c r="F31" s="10">
        <f t="shared" si="0"/>
        <v>641889</v>
      </c>
      <c r="G31" s="10"/>
      <c r="H31" s="10"/>
      <c r="I31" s="10">
        <f t="shared" si="1"/>
        <v>0</v>
      </c>
      <c r="J31" s="2"/>
      <c r="K31" s="2"/>
      <c r="L31" s="2"/>
      <c r="M31" s="2"/>
      <c r="N31" s="2"/>
      <c r="O31" s="2"/>
      <c r="P31" s="9"/>
    </row>
    <row r="32" spans="1:17" ht="12.75">
      <c r="A32" t="s">
        <v>1146</v>
      </c>
      <c r="B32" t="s">
        <v>672</v>
      </c>
      <c r="C32" t="s">
        <v>1084</v>
      </c>
      <c r="D32" s="10">
        <v>595894</v>
      </c>
      <c r="E32" s="10">
        <v>41830</v>
      </c>
      <c r="F32" s="10">
        <f t="shared" si="0"/>
        <v>637724</v>
      </c>
      <c r="G32" s="10"/>
      <c r="H32" s="10"/>
      <c r="I32" s="10">
        <f t="shared" si="1"/>
        <v>0</v>
      </c>
      <c r="J32" s="2">
        <v>476310</v>
      </c>
      <c r="K32" s="2">
        <v>62802</v>
      </c>
      <c r="L32" s="2">
        <f>SUM(J32:K32)</f>
        <v>539112</v>
      </c>
      <c r="M32" s="2">
        <v>475936</v>
      </c>
      <c r="N32" s="2">
        <v>60784</v>
      </c>
      <c r="O32" s="2">
        <f>SUM(M32:N32)</f>
        <v>536720</v>
      </c>
      <c r="P32" s="9">
        <f>(L32-O32)/O32</f>
        <v>0.004456699955283947</v>
      </c>
      <c r="Q32" s="1"/>
    </row>
    <row r="33" spans="1:17" ht="12.75">
      <c r="A33" t="s">
        <v>147</v>
      </c>
      <c r="B33" t="s">
        <v>526</v>
      </c>
      <c r="C33" t="s">
        <v>168</v>
      </c>
      <c r="D33" s="10">
        <v>566439</v>
      </c>
      <c r="E33" s="10">
        <v>55387</v>
      </c>
      <c r="F33" s="10">
        <f t="shared" si="0"/>
        <v>621826</v>
      </c>
      <c r="G33" s="10"/>
      <c r="H33" s="10"/>
      <c r="I33" s="10">
        <f t="shared" si="1"/>
        <v>0</v>
      </c>
      <c r="J33" s="2">
        <v>503206</v>
      </c>
      <c r="K33" s="2">
        <v>24788</v>
      </c>
      <c r="L33" s="2">
        <f>SUM(J33:K33)</f>
        <v>527994</v>
      </c>
      <c r="M33" s="2">
        <v>409358</v>
      </c>
      <c r="N33" s="2">
        <v>21971</v>
      </c>
      <c r="O33" s="2">
        <f>SUM(M33:N33)</f>
        <v>431329</v>
      </c>
      <c r="P33" s="9">
        <f>(L33-O33)/O33</f>
        <v>0.22410967034444704</v>
      </c>
      <c r="Q33" s="1"/>
    </row>
    <row r="34" spans="1:17" ht="12.75">
      <c r="A34" t="s">
        <v>542</v>
      </c>
      <c r="B34" t="s">
        <v>161</v>
      </c>
      <c r="C34" t="s">
        <v>162</v>
      </c>
      <c r="D34" s="10">
        <v>416742</v>
      </c>
      <c r="E34" s="10">
        <v>188157</v>
      </c>
      <c r="F34" s="10">
        <f t="shared" si="0"/>
        <v>604899</v>
      </c>
      <c r="G34" s="10"/>
      <c r="H34" s="10"/>
      <c r="I34" s="10">
        <f t="shared" si="1"/>
        <v>0</v>
      </c>
      <c r="J34" s="2">
        <v>365639</v>
      </c>
      <c r="K34" s="2">
        <v>117576</v>
      </c>
      <c r="L34" s="2">
        <f>SUM(J34:K34)</f>
        <v>483215</v>
      </c>
      <c r="M34" s="2">
        <v>381638</v>
      </c>
      <c r="N34" s="2">
        <v>112802</v>
      </c>
      <c r="O34" s="2">
        <f>SUM(M34:N34)</f>
        <v>494440</v>
      </c>
      <c r="P34" s="9">
        <f>(L34-O34)/O34</f>
        <v>-0.022702451257988837</v>
      </c>
      <c r="Q34" s="1"/>
    </row>
    <row r="35" spans="1:17" ht="12.75">
      <c r="A35" t="s">
        <v>30</v>
      </c>
      <c r="B35" t="s">
        <v>253</v>
      </c>
      <c r="C35" t="s">
        <v>1091</v>
      </c>
      <c r="D35" s="10">
        <v>563066</v>
      </c>
      <c r="E35" s="10">
        <v>40779</v>
      </c>
      <c r="F35" s="10">
        <f t="shared" si="0"/>
        <v>603845</v>
      </c>
      <c r="G35" s="10"/>
      <c r="H35" s="10"/>
      <c r="I35" s="10">
        <f t="shared" si="1"/>
        <v>0</v>
      </c>
      <c r="J35" s="2"/>
      <c r="K35" s="2"/>
      <c r="L35" s="2"/>
      <c r="M35" s="2"/>
      <c r="N35" s="2"/>
      <c r="O35" s="2"/>
      <c r="P35" s="9"/>
      <c r="Q35" s="1"/>
    </row>
    <row r="36" spans="1:16" ht="12.75">
      <c r="A36" t="s">
        <v>793</v>
      </c>
      <c r="B36" t="s">
        <v>231</v>
      </c>
      <c r="C36" t="s">
        <v>1091</v>
      </c>
      <c r="D36" s="10">
        <v>569085</v>
      </c>
      <c r="E36" s="10">
        <v>26461</v>
      </c>
      <c r="F36" s="10">
        <f t="shared" si="0"/>
        <v>595546</v>
      </c>
      <c r="G36" s="10"/>
      <c r="H36" s="10"/>
      <c r="I36" s="10">
        <f t="shared" si="1"/>
        <v>0</v>
      </c>
      <c r="J36" s="2"/>
      <c r="K36" s="2"/>
      <c r="L36" s="2"/>
      <c r="M36" s="2"/>
      <c r="N36" s="2"/>
      <c r="O36" s="2"/>
      <c r="P36" s="9"/>
    </row>
    <row r="37" spans="1:17" ht="12.75">
      <c r="A37" t="s">
        <v>1213</v>
      </c>
      <c r="B37" t="s">
        <v>1218</v>
      </c>
      <c r="C37" t="s">
        <v>1257</v>
      </c>
      <c r="D37" s="10">
        <v>466983</v>
      </c>
      <c r="E37" s="10">
        <v>123273</v>
      </c>
      <c r="F37" s="10">
        <f t="shared" si="0"/>
        <v>590256</v>
      </c>
      <c r="G37" s="10"/>
      <c r="H37" s="10"/>
      <c r="I37" s="10">
        <f t="shared" si="1"/>
        <v>0</v>
      </c>
      <c r="J37" s="2">
        <v>380629</v>
      </c>
      <c r="K37" s="2">
        <v>110018</v>
      </c>
      <c r="L37" s="2">
        <f>SUM(J37:K37)</f>
        <v>490647</v>
      </c>
      <c r="M37" s="2">
        <v>367306</v>
      </c>
      <c r="N37" s="2">
        <v>100443</v>
      </c>
      <c r="O37" s="2">
        <f>SUM(M37:N37)</f>
        <v>467749</v>
      </c>
      <c r="P37" s="9">
        <f>(L37-O37)/O37</f>
        <v>0.04895360545933823</v>
      </c>
      <c r="Q37" s="1"/>
    </row>
    <row r="38" spans="1:17" ht="12.75">
      <c r="A38" t="s">
        <v>30</v>
      </c>
      <c r="B38" t="s">
        <v>646</v>
      </c>
      <c r="C38" t="s">
        <v>1091</v>
      </c>
      <c r="D38" s="10">
        <v>551874</v>
      </c>
      <c r="E38" s="10">
        <v>19533</v>
      </c>
      <c r="F38" s="10">
        <f t="shared" si="0"/>
        <v>571407</v>
      </c>
      <c r="G38" s="10"/>
      <c r="H38" s="10"/>
      <c r="I38" s="10">
        <f t="shared" si="1"/>
        <v>0</v>
      </c>
      <c r="J38" s="2"/>
      <c r="K38" s="2"/>
      <c r="L38" s="2"/>
      <c r="M38" s="2"/>
      <c r="N38" s="2"/>
      <c r="O38" s="2"/>
      <c r="P38" s="9"/>
      <c r="Q38" s="1"/>
    </row>
    <row r="39" spans="1:17" ht="12.75">
      <c r="A39" t="s">
        <v>542</v>
      </c>
      <c r="B39" t="s">
        <v>160</v>
      </c>
      <c r="C39" t="s">
        <v>157</v>
      </c>
      <c r="D39" s="10">
        <v>500574</v>
      </c>
      <c r="E39" s="10">
        <v>70716</v>
      </c>
      <c r="F39" s="10">
        <f t="shared" si="0"/>
        <v>571290</v>
      </c>
      <c r="G39" s="10"/>
      <c r="H39" s="10"/>
      <c r="I39" s="10">
        <f t="shared" si="1"/>
        <v>0</v>
      </c>
      <c r="J39" s="2">
        <v>500797</v>
      </c>
      <c r="K39" s="2">
        <v>145584</v>
      </c>
      <c r="L39" s="2">
        <f>SUM(J39:K39)</f>
        <v>646381</v>
      </c>
      <c r="M39" s="2">
        <v>549738</v>
      </c>
      <c r="N39" s="2">
        <v>19328</v>
      </c>
      <c r="O39" s="2">
        <f>SUM(M39:N39)</f>
        <v>569066</v>
      </c>
      <c r="P39" s="9">
        <f>(L39-O39)/O39</f>
        <v>0.13586297547208936</v>
      </c>
      <c r="Q39" s="1"/>
    </row>
    <row r="40" spans="1:17" ht="12.75">
      <c r="A40" t="s">
        <v>147</v>
      </c>
      <c r="B40" t="s">
        <v>527</v>
      </c>
      <c r="C40" t="s">
        <v>169</v>
      </c>
      <c r="D40" s="10">
        <v>517637</v>
      </c>
      <c r="E40" s="10">
        <v>49561</v>
      </c>
      <c r="F40" s="10">
        <f t="shared" si="0"/>
        <v>567198</v>
      </c>
      <c r="G40" s="10"/>
      <c r="H40" s="10"/>
      <c r="I40" s="10">
        <f t="shared" si="1"/>
        <v>0</v>
      </c>
      <c r="J40" s="2">
        <v>498493</v>
      </c>
      <c r="K40" s="2">
        <v>34395</v>
      </c>
      <c r="L40" s="2">
        <f>SUM(J40:K40)</f>
        <v>532888</v>
      </c>
      <c r="M40" s="2">
        <v>471842</v>
      </c>
      <c r="N40" s="2">
        <v>24652</v>
      </c>
      <c r="O40" s="2">
        <f>SUM(M40:N40)</f>
        <v>496494</v>
      </c>
      <c r="P40" s="9">
        <f>(L40-O40)/O40</f>
        <v>0.07330199357897578</v>
      </c>
      <c r="Q40" s="1"/>
    </row>
    <row r="41" spans="1:16" ht="12.75">
      <c r="A41" t="s">
        <v>793</v>
      </c>
      <c r="B41" t="s">
        <v>232</v>
      </c>
      <c r="C41" t="s">
        <v>1091</v>
      </c>
      <c r="D41" s="10">
        <v>529319</v>
      </c>
      <c r="E41" s="10">
        <v>35678</v>
      </c>
      <c r="F41" s="10">
        <f t="shared" si="0"/>
        <v>564997</v>
      </c>
      <c r="G41" s="10"/>
      <c r="H41" s="10"/>
      <c r="I41" s="10">
        <f t="shared" si="1"/>
        <v>0</v>
      </c>
      <c r="J41" s="2"/>
      <c r="K41" s="2"/>
      <c r="L41" s="2"/>
      <c r="M41" s="2"/>
      <c r="N41" s="2"/>
      <c r="O41" s="2"/>
      <c r="P41" s="9"/>
    </row>
    <row r="42" spans="1:17" ht="12.75">
      <c r="A42" t="s">
        <v>542</v>
      </c>
      <c r="B42" t="s">
        <v>290</v>
      </c>
      <c r="C42" t="s">
        <v>620</v>
      </c>
      <c r="D42" s="10">
        <v>429458</v>
      </c>
      <c r="E42" s="10">
        <v>125704</v>
      </c>
      <c r="F42" s="10">
        <f t="shared" si="0"/>
        <v>555162</v>
      </c>
      <c r="G42" s="10"/>
      <c r="H42" s="10"/>
      <c r="I42" s="10">
        <f t="shared" si="1"/>
        <v>0</v>
      </c>
      <c r="J42" s="2">
        <v>235426</v>
      </c>
      <c r="K42" s="2">
        <v>64875</v>
      </c>
      <c r="L42" s="2">
        <f>SUM(J42:K42)</f>
        <v>300301</v>
      </c>
      <c r="M42" s="2">
        <v>0</v>
      </c>
      <c r="N42" s="2">
        <v>0</v>
      </c>
      <c r="O42" s="2">
        <f>SUM(M42:N42)</f>
        <v>0</v>
      </c>
      <c r="P42" s="9" t="e">
        <f>(L42-O42)/O42</f>
        <v>#DIV/0!</v>
      </c>
      <c r="Q42" s="1"/>
    </row>
    <row r="43" spans="1:17" ht="12.75">
      <c r="A43" t="s">
        <v>1184</v>
      </c>
      <c r="B43" t="s">
        <v>1185</v>
      </c>
      <c r="C43" t="s">
        <v>889</v>
      </c>
      <c r="D43" s="10">
        <v>433902</v>
      </c>
      <c r="E43" s="10">
        <v>117258</v>
      </c>
      <c r="F43" s="10">
        <f t="shared" si="0"/>
        <v>551160</v>
      </c>
      <c r="G43" s="10"/>
      <c r="H43" s="10"/>
      <c r="I43" s="10">
        <f t="shared" si="1"/>
        <v>0</v>
      </c>
      <c r="J43" s="2">
        <v>346716</v>
      </c>
      <c r="K43" s="2">
        <v>95668</v>
      </c>
      <c r="L43" s="2">
        <f>SUM(J43:K43)</f>
        <v>442384</v>
      </c>
      <c r="M43" s="2">
        <v>316281</v>
      </c>
      <c r="N43" s="2">
        <v>84933</v>
      </c>
      <c r="O43" s="2">
        <f>SUM(M43:N43)</f>
        <v>401214</v>
      </c>
      <c r="P43" s="9">
        <f>(L43-O43)/O43</f>
        <v>0.10261356782166126</v>
      </c>
      <c r="Q43" s="1"/>
    </row>
    <row r="44" spans="1:17" ht="12.75">
      <c r="A44" t="s">
        <v>147</v>
      </c>
      <c r="B44" t="s">
        <v>528</v>
      </c>
      <c r="C44" t="s">
        <v>170</v>
      </c>
      <c r="D44" s="10">
        <v>495063</v>
      </c>
      <c r="E44" s="10">
        <v>54998</v>
      </c>
      <c r="F44" s="10">
        <f t="shared" si="0"/>
        <v>550061</v>
      </c>
      <c r="G44" s="10"/>
      <c r="H44" s="10"/>
      <c r="I44" s="10">
        <f t="shared" si="1"/>
        <v>0</v>
      </c>
      <c r="J44" s="2">
        <v>448885</v>
      </c>
      <c r="K44" s="2">
        <v>25368</v>
      </c>
      <c r="L44" s="2">
        <f>SUM(J44:K44)</f>
        <v>474253</v>
      </c>
      <c r="M44" s="2">
        <v>0</v>
      </c>
      <c r="N44" s="2">
        <v>0</v>
      </c>
      <c r="O44" s="2">
        <f>SUM(M44:N44)</f>
        <v>0</v>
      </c>
      <c r="P44" s="9" t="e">
        <f>(L44-O44)/O44</f>
        <v>#DIV/0!</v>
      </c>
      <c r="Q44" s="1"/>
    </row>
    <row r="45" spans="1:17" ht="12.75">
      <c r="A45" t="s">
        <v>542</v>
      </c>
      <c r="B45" t="s">
        <v>166</v>
      </c>
      <c r="C45" t="s">
        <v>289</v>
      </c>
      <c r="D45" s="10">
        <v>385454</v>
      </c>
      <c r="E45" s="10">
        <v>161080</v>
      </c>
      <c r="F45" s="10">
        <f t="shared" si="0"/>
        <v>546534</v>
      </c>
      <c r="G45" s="10"/>
      <c r="H45" s="10"/>
      <c r="I45" s="10">
        <f t="shared" si="1"/>
        <v>0</v>
      </c>
      <c r="J45" s="2">
        <v>322951</v>
      </c>
      <c r="K45" s="2">
        <v>70570</v>
      </c>
      <c r="L45" s="2">
        <f>SUM(J45:K45)</f>
        <v>393521</v>
      </c>
      <c r="M45" s="2">
        <v>0</v>
      </c>
      <c r="N45" s="2">
        <v>0</v>
      </c>
      <c r="O45" s="2">
        <f>SUM(M45:N45)</f>
        <v>0</v>
      </c>
      <c r="P45" s="9" t="e">
        <f>(L45-O45)/O45</f>
        <v>#DIV/0!</v>
      </c>
      <c r="Q45" s="1"/>
    </row>
    <row r="46" spans="1:16" ht="12.75">
      <c r="A46" t="s">
        <v>944</v>
      </c>
      <c r="B46" t="s">
        <v>216</v>
      </c>
      <c r="C46" t="s">
        <v>947</v>
      </c>
      <c r="D46" s="10">
        <v>515748</v>
      </c>
      <c r="E46" s="10">
        <v>28247</v>
      </c>
      <c r="F46" s="10">
        <f t="shared" si="0"/>
        <v>543995</v>
      </c>
      <c r="G46" s="10"/>
      <c r="H46" s="10"/>
      <c r="I46" s="10">
        <f t="shared" si="1"/>
        <v>0</v>
      </c>
      <c r="J46" s="2"/>
      <c r="K46" s="2"/>
      <c r="L46" s="2"/>
      <c r="M46" s="2"/>
      <c r="N46" s="2"/>
      <c r="O46" s="2"/>
      <c r="P46" s="9"/>
    </row>
    <row r="47" spans="1:16" ht="12.75">
      <c r="A47" t="s">
        <v>793</v>
      </c>
      <c r="B47" t="s">
        <v>486</v>
      </c>
      <c r="C47" t="s">
        <v>794</v>
      </c>
      <c r="D47" s="10">
        <v>497280</v>
      </c>
      <c r="E47" s="10">
        <v>35642</v>
      </c>
      <c r="F47" s="10">
        <f t="shared" si="0"/>
        <v>532922</v>
      </c>
      <c r="G47" s="10"/>
      <c r="H47" s="10"/>
      <c r="I47" s="10">
        <f t="shared" si="1"/>
        <v>0</v>
      </c>
      <c r="J47" s="2">
        <v>218614</v>
      </c>
      <c r="K47" s="2">
        <v>9821</v>
      </c>
      <c r="L47" s="2">
        <f>SUM(J47:K47)</f>
        <v>228435</v>
      </c>
      <c r="M47" s="2">
        <v>0</v>
      </c>
      <c r="N47" s="2">
        <v>0</v>
      </c>
      <c r="O47" s="2">
        <f>SUM(M47:N47)</f>
        <v>0</v>
      </c>
      <c r="P47" s="9" t="e">
        <f>(L47-O47)/O47</f>
        <v>#DIV/0!</v>
      </c>
    </row>
    <row r="48" spans="1:17" ht="12.75">
      <c r="A48" t="s">
        <v>147</v>
      </c>
      <c r="B48" t="s">
        <v>272</v>
      </c>
      <c r="C48" t="s">
        <v>273</v>
      </c>
      <c r="D48" s="10">
        <v>474738</v>
      </c>
      <c r="E48" s="10">
        <v>44997</v>
      </c>
      <c r="F48" s="10">
        <f t="shared" si="0"/>
        <v>519735</v>
      </c>
      <c r="G48" s="10"/>
      <c r="H48" s="10"/>
      <c r="I48" s="10">
        <f t="shared" si="1"/>
        <v>0</v>
      </c>
      <c r="J48" s="2"/>
      <c r="K48" s="2"/>
      <c r="L48" s="2"/>
      <c r="M48" s="2"/>
      <c r="N48" s="2"/>
      <c r="O48" s="2"/>
      <c r="P48" s="9"/>
      <c r="Q48" s="1"/>
    </row>
    <row r="49" spans="1:17" ht="12.75">
      <c r="A49" t="s">
        <v>1213</v>
      </c>
      <c r="B49" t="s">
        <v>1224</v>
      </c>
      <c r="C49" t="s">
        <v>1251</v>
      </c>
      <c r="D49" s="10">
        <v>396805</v>
      </c>
      <c r="E49" s="10">
        <v>111190</v>
      </c>
      <c r="F49" s="10">
        <f t="shared" si="0"/>
        <v>507995</v>
      </c>
      <c r="G49" s="10"/>
      <c r="H49" s="10"/>
      <c r="I49" s="10">
        <f t="shared" si="1"/>
        <v>0</v>
      </c>
      <c r="J49" s="2">
        <v>234419</v>
      </c>
      <c r="K49" s="2">
        <v>78071</v>
      </c>
      <c r="L49" s="2">
        <f>SUM(J49:K49)</f>
        <v>312490</v>
      </c>
      <c r="M49" s="2">
        <v>228953</v>
      </c>
      <c r="N49" s="2">
        <v>447285</v>
      </c>
      <c r="O49" s="2">
        <f>SUM(M49:N49)</f>
        <v>676238</v>
      </c>
      <c r="P49" s="9">
        <f>(L49-O49)/O49</f>
        <v>-0.5378993786211363</v>
      </c>
      <c r="Q49" s="1"/>
    </row>
    <row r="50" spans="1:16" ht="12.75">
      <c r="A50" t="s">
        <v>793</v>
      </c>
      <c r="B50" t="s">
        <v>815</v>
      </c>
      <c r="C50" t="s">
        <v>760</v>
      </c>
      <c r="D50" s="10">
        <v>445428</v>
      </c>
      <c r="E50" s="10">
        <v>35882</v>
      </c>
      <c r="F50" s="10">
        <f t="shared" si="0"/>
        <v>481310</v>
      </c>
      <c r="G50" s="10"/>
      <c r="H50" s="10"/>
      <c r="I50" s="10">
        <f t="shared" si="1"/>
        <v>0</v>
      </c>
      <c r="J50" s="2">
        <v>445217</v>
      </c>
      <c r="K50" s="2">
        <v>31621</v>
      </c>
      <c r="L50" s="2">
        <f>SUM(J50:K50)</f>
        <v>476838</v>
      </c>
      <c r="M50" s="2">
        <v>333178</v>
      </c>
      <c r="N50" s="2">
        <v>28374</v>
      </c>
      <c r="O50" s="2">
        <f>SUM(M50:N50)</f>
        <v>361552</v>
      </c>
      <c r="P50" s="9">
        <f>(L50-O50)/O50</f>
        <v>0.31886422976501305</v>
      </c>
    </row>
    <row r="51" spans="1:17" ht="12.75">
      <c r="A51" t="s">
        <v>147</v>
      </c>
      <c r="B51" t="s">
        <v>267</v>
      </c>
      <c r="C51" t="s">
        <v>264</v>
      </c>
      <c r="D51" s="10">
        <v>410825</v>
      </c>
      <c r="E51" s="10">
        <v>61324</v>
      </c>
      <c r="F51" s="10">
        <f t="shared" si="0"/>
        <v>472149</v>
      </c>
      <c r="G51" s="10"/>
      <c r="H51" s="10"/>
      <c r="I51" s="10">
        <f t="shared" si="1"/>
        <v>0</v>
      </c>
      <c r="J51" s="2"/>
      <c r="K51" s="2"/>
      <c r="L51" s="2"/>
      <c r="M51" s="2"/>
      <c r="N51" s="2"/>
      <c r="O51" s="2"/>
      <c r="P51" s="9"/>
      <c r="Q51" s="1"/>
    </row>
    <row r="52" spans="1:16" ht="12.75">
      <c r="A52" t="s">
        <v>793</v>
      </c>
      <c r="B52" t="s">
        <v>233</v>
      </c>
      <c r="C52" t="s">
        <v>1091</v>
      </c>
      <c r="D52" s="10">
        <v>449256</v>
      </c>
      <c r="E52" s="10">
        <v>16930</v>
      </c>
      <c r="F52" s="10">
        <f t="shared" si="0"/>
        <v>466186</v>
      </c>
      <c r="G52" s="10"/>
      <c r="H52" s="10"/>
      <c r="I52" s="10">
        <f t="shared" si="1"/>
        <v>0</v>
      </c>
      <c r="J52" s="2"/>
      <c r="K52" s="2"/>
      <c r="L52" s="2"/>
      <c r="O52" s="2"/>
      <c r="P52" s="9"/>
    </row>
    <row r="53" spans="1:17" ht="12.75">
      <c r="A53" t="s">
        <v>358</v>
      </c>
      <c r="B53" t="s">
        <v>199</v>
      </c>
      <c r="C53" t="s">
        <v>200</v>
      </c>
      <c r="D53" s="10">
        <v>393247</v>
      </c>
      <c r="E53" s="10">
        <v>67433</v>
      </c>
      <c r="F53" s="10">
        <f t="shared" si="0"/>
        <v>460680</v>
      </c>
      <c r="G53" s="10"/>
      <c r="H53" s="10"/>
      <c r="I53" s="10">
        <f t="shared" si="1"/>
        <v>0</v>
      </c>
      <c r="J53" s="2"/>
      <c r="K53" s="2"/>
      <c r="L53" s="2"/>
      <c r="N53" s="2"/>
      <c r="O53" s="2"/>
      <c r="P53" s="9"/>
      <c r="Q53" s="1"/>
    </row>
    <row r="54" spans="1:17" ht="12.75">
      <c r="A54" t="s">
        <v>1146</v>
      </c>
      <c r="B54" t="s">
        <v>673</v>
      </c>
      <c r="C54" t="s">
        <v>794</v>
      </c>
      <c r="D54" s="10">
        <v>418927</v>
      </c>
      <c r="E54" s="10">
        <v>40832</v>
      </c>
      <c r="F54" s="10">
        <f t="shared" si="0"/>
        <v>459759</v>
      </c>
      <c r="G54" s="10"/>
      <c r="H54" s="10"/>
      <c r="I54" s="10">
        <f t="shared" si="1"/>
        <v>0</v>
      </c>
      <c r="J54" s="2">
        <v>548944</v>
      </c>
      <c r="K54" s="2">
        <v>59892</v>
      </c>
      <c r="L54" s="2">
        <f>SUM(J54:K54)</f>
        <v>608836</v>
      </c>
      <c r="M54" s="2">
        <v>634405</v>
      </c>
      <c r="N54" s="2">
        <v>57504</v>
      </c>
      <c r="O54" s="2">
        <f>SUM(M54:N54)</f>
        <v>691909</v>
      </c>
      <c r="P54" s="9">
        <f>(L54-O54)/O54</f>
        <v>-0.12006347655544299</v>
      </c>
      <c r="Q54" s="1"/>
    </row>
    <row r="55" spans="1:16" ht="12.75">
      <c r="A55" t="s">
        <v>944</v>
      </c>
      <c r="B55" t="s">
        <v>557</v>
      </c>
      <c r="C55" t="s">
        <v>946</v>
      </c>
      <c r="D55" s="10">
        <v>410219</v>
      </c>
      <c r="E55" s="10">
        <v>44873</v>
      </c>
      <c r="F55" s="10">
        <f t="shared" si="0"/>
        <v>455092</v>
      </c>
      <c r="G55" s="10"/>
      <c r="H55" s="10"/>
      <c r="I55" s="10">
        <f t="shared" si="1"/>
        <v>0</v>
      </c>
      <c r="J55" s="2">
        <v>383302</v>
      </c>
      <c r="K55" s="2">
        <v>40220</v>
      </c>
      <c r="L55" s="2">
        <f>SUM(J55:K55)</f>
        <v>423522</v>
      </c>
      <c r="M55" s="2">
        <v>351764</v>
      </c>
      <c r="N55" s="2">
        <v>38057</v>
      </c>
      <c r="O55" s="2">
        <f>SUM(M55:N55)</f>
        <v>389821</v>
      </c>
      <c r="P55" s="9">
        <f>(L55-O55)/O55</f>
        <v>0.0864524999935868</v>
      </c>
    </row>
    <row r="56" spans="1:17" ht="12.75">
      <c r="A56" t="s">
        <v>542</v>
      </c>
      <c r="B56" t="s">
        <v>291</v>
      </c>
      <c r="C56" t="s">
        <v>292</v>
      </c>
      <c r="D56" s="10">
        <v>339313</v>
      </c>
      <c r="E56" s="10">
        <v>107204</v>
      </c>
      <c r="F56" s="10">
        <f t="shared" si="0"/>
        <v>446517</v>
      </c>
      <c r="G56" s="10"/>
      <c r="H56" s="10"/>
      <c r="I56" s="10">
        <f t="shared" si="1"/>
        <v>0</v>
      </c>
      <c r="J56" s="2">
        <v>304712</v>
      </c>
      <c r="K56" s="2">
        <v>52819</v>
      </c>
      <c r="L56" s="2">
        <f>SUM(J56:K56)</f>
        <v>357531</v>
      </c>
      <c r="M56" s="2">
        <v>258616</v>
      </c>
      <c r="N56" s="2">
        <v>33694</v>
      </c>
      <c r="O56" s="2">
        <f>SUM(M56:N56)</f>
        <v>292310</v>
      </c>
      <c r="P56" s="9">
        <f>(L56-O56)/O56</f>
        <v>0.2231227121891143</v>
      </c>
      <c r="Q56" s="1"/>
    </row>
    <row r="57" spans="1:17" ht="12.75">
      <c r="A57" t="s">
        <v>147</v>
      </c>
      <c r="B57" t="s">
        <v>265</v>
      </c>
      <c r="C57" t="s">
        <v>266</v>
      </c>
      <c r="D57" s="10">
        <v>364597</v>
      </c>
      <c r="E57" s="10">
        <v>80110</v>
      </c>
      <c r="F57" s="10">
        <f t="shared" si="0"/>
        <v>444707</v>
      </c>
      <c r="G57" s="10"/>
      <c r="H57" s="10"/>
      <c r="I57" s="10">
        <f t="shared" si="1"/>
        <v>0</v>
      </c>
      <c r="J57" s="2"/>
      <c r="K57" s="2"/>
      <c r="L57" s="2"/>
      <c r="M57" s="2"/>
      <c r="N57" s="2"/>
      <c r="O57" s="2"/>
      <c r="P57" s="9"/>
      <c r="Q57" s="1"/>
    </row>
    <row r="58" spans="1:16" ht="12.75">
      <c r="A58" t="s">
        <v>944</v>
      </c>
      <c r="B58" t="s">
        <v>461</v>
      </c>
      <c r="C58" t="s">
        <v>877</v>
      </c>
      <c r="D58" s="10">
        <v>399049</v>
      </c>
      <c r="E58" s="10">
        <v>45431</v>
      </c>
      <c r="F58" s="10">
        <f t="shared" si="0"/>
        <v>444480</v>
      </c>
      <c r="G58" s="10"/>
      <c r="H58" s="10"/>
      <c r="I58" s="10">
        <f t="shared" si="1"/>
        <v>0</v>
      </c>
      <c r="J58" s="2">
        <v>411213</v>
      </c>
      <c r="K58" s="2">
        <v>34352</v>
      </c>
      <c r="L58" s="2">
        <f>SUM(J58:K58)</f>
        <v>445565</v>
      </c>
      <c r="O58" s="2">
        <f>SUM(M58:N58)</f>
        <v>0</v>
      </c>
      <c r="P58" s="9" t="e">
        <f>(L58-O58)/O58</f>
        <v>#DIV/0!</v>
      </c>
    </row>
    <row r="59" spans="1:17" ht="12.75">
      <c r="A59" t="s">
        <v>1213</v>
      </c>
      <c r="B59" t="s">
        <v>1214</v>
      </c>
      <c r="C59" t="s">
        <v>1256</v>
      </c>
      <c r="D59" s="10">
        <v>411404</v>
      </c>
      <c r="E59" s="10">
        <v>31747</v>
      </c>
      <c r="F59" s="10">
        <f t="shared" si="0"/>
        <v>443151</v>
      </c>
      <c r="G59" s="10"/>
      <c r="H59" s="10"/>
      <c r="I59" s="10">
        <f t="shared" si="1"/>
        <v>0</v>
      </c>
      <c r="J59" s="2">
        <v>502575</v>
      </c>
      <c r="K59" s="2">
        <v>163769</v>
      </c>
      <c r="L59" s="2">
        <f>SUM(J59:K59)</f>
        <v>666344</v>
      </c>
      <c r="M59" s="2">
        <v>460574</v>
      </c>
      <c r="N59" s="2">
        <v>103559</v>
      </c>
      <c r="O59" s="2">
        <f>SUM(M59:N59)</f>
        <v>564133</v>
      </c>
      <c r="P59" s="9">
        <f>(L59-O59)/O59</f>
        <v>0.18118245165590383</v>
      </c>
      <c r="Q59" s="1"/>
    </row>
    <row r="60" spans="1:17" ht="12.75">
      <c r="A60" t="s">
        <v>147</v>
      </c>
      <c r="B60" t="s">
        <v>270</v>
      </c>
      <c r="C60" t="s">
        <v>264</v>
      </c>
      <c r="D60" s="10">
        <v>386982</v>
      </c>
      <c r="E60" s="10">
        <v>54450</v>
      </c>
      <c r="F60" s="10">
        <f t="shared" si="0"/>
        <v>441432</v>
      </c>
      <c r="G60" s="10"/>
      <c r="H60" s="10"/>
      <c r="I60" s="10">
        <f t="shared" si="1"/>
        <v>0</v>
      </c>
      <c r="J60" s="2"/>
      <c r="K60" s="2"/>
      <c r="L60" s="2"/>
      <c r="M60" s="2"/>
      <c r="N60" s="2"/>
      <c r="O60" s="2"/>
      <c r="P60" s="9"/>
      <c r="Q60" s="1"/>
    </row>
    <row r="61" spans="1:16" ht="12.75">
      <c r="A61" t="s">
        <v>944</v>
      </c>
      <c r="B61" t="s">
        <v>219</v>
      </c>
      <c r="C61" t="s">
        <v>1091</v>
      </c>
      <c r="D61" s="10">
        <v>388542</v>
      </c>
      <c r="E61" s="10">
        <v>39562</v>
      </c>
      <c r="F61" s="10">
        <f t="shared" si="0"/>
        <v>428104</v>
      </c>
      <c r="G61" s="10"/>
      <c r="H61" s="10"/>
      <c r="I61" s="10">
        <f t="shared" si="1"/>
        <v>0</v>
      </c>
      <c r="J61" s="2"/>
      <c r="K61" s="2"/>
      <c r="L61" s="2"/>
      <c r="M61" s="2"/>
      <c r="N61" s="2"/>
      <c r="O61" s="2"/>
      <c r="P61" s="9"/>
    </row>
    <row r="62" spans="1:17" ht="12.75">
      <c r="A62" t="s">
        <v>886</v>
      </c>
      <c r="B62" t="s">
        <v>639</v>
      </c>
      <c r="C62" t="s">
        <v>794</v>
      </c>
      <c r="D62" s="10">
        <v>386091</v>
      </c>
      <c r="E62" s="10">
        <v>40799</v>
      </c>
      <c r="F62" s="10">
        <f t="shared" si="0"/>
        <v>426890</v>
      </c>
      <c r="G62" s="10"/>
      <c r="H62" s="10"/>
      <c r="I62" s="10">
        <f t="shared" si="1"/>
        <v>0</v>
      </c>
      <c r="J62" s="2">
        <v>267349</v>
      </c>
      <c r="K62" s="2">
        <v>56314</v>
      </c>
      <c r="L62" s="2">
        <f>SUM(J62:K62)</f>
        <v>323663</v>
      </c>
      <c r="M62" s="2">
        <v>0</v>
      </c>
      <c r="N62" s="2">
        <v>0</v>
      </c>
      <c r="O62" s="2">
        <f>SUM(M62:N62)</f>
        <v>0</v>
      </c>
      <c r="P62" s="9" t="e">
        <f>(L62-O62)/O62</f>
        <v>#DIV/0!</v>
      </c>
      <c r="Q62" s="1"/>
    </row>
    <row r="63" spans="1:17" ht="12.75">
      <c r="A63" t="s">
        <v>30</v>
      </c>
      <c r="B63" t="s">
        <v>48</v>
      </c>
      <c r="C63" t="s">
        <v>49</v>
      </c>
      <c r="D63" s="10">
        <v>361386</v>
      </c>
      <c r="E63" s="10">
        <v>54413</v>
      </c>
      <c r="F63" s="10">
        <f t="shared" si="0"/>
        <v>415799</v>
      </c>
      <c r="G63" s="10"/>
      <c r="H63" s="10"/>
      <c r="I63" s="10">
        <f t="shared" si="1"/>
        <v>0</v>
      </c>
      <c r="J63" s="2">
        <v>293957</v>
      </c>
      <c r="K63" s="2">
        <v>75368</v>
      </c>
      <c r="L63" s="2">
        <f>SUM(J63:K63)</f>
        <v>369325</v>
      </c>
      <c r="M63" s="2">
        <v>269518</v>
      </c>
      <c r="N63" s="2">
        <v>71237</v>
      </c>
      <c r="O63" s="2">
        <f>SUM(M63:N63)</f>
        <v>340755</v>
      </c>
      <c r="P63" s="9">
        <f>(L63-O63)/O63</f>
        <v>0.08384323047350736</v>
      </c>
      <c r="Q63" s="1"/>
    </row>
    <row r="64" spans="1:17" ht="12.75">
      <c r="A64" t="s">
        <v>886</v>
      </c>
      <c r="B64" t="s">
        <v>496</v>
      </c>
      <c r="C64" t="s">
        <v>887</v>
      </c>
      <c r="D64" s="10">
        <v>370871</v>
      </c>
      <c r="E64" s="10">
        <v>42993</v>
      </c>
      <c r="F64" s="10">
        <f t="shared" si="0"/>
        <v>413864</v>
      </c>
      <c r="G64" s="10"/>
      <c r="H64" s="10"/>
      <c r="I64" s="10">
        <f t="shared" si="1"/>
        <v>0</v>
      </c>
      <c r="J64" s="2">
        <v>329157</v>
      </c>
      <c r="K64" s="2">
        <v>85088</v>
      </c>
      <c r="L64" s="2">
        <f>SUM(J64:K64)</f>
        <v>414245</v>
      </c>
      <c r="M64" s="2">
        <v>300742</v>
      </c>
      <c r="N64" s="2">
        <v>82196</v>
      </c>
      <c r="O64" s="2">
        <f>SUM(M64:N64)</f>
        <v>382938</v>
      </c>
      <c r="P64" s="9">
        <f>(L64-O64)/O64</f>
        <v>0.08175474881051241</v>
      </c>
      <c r="Q64" s="1"/>
    </row>
    <row r="65" spans="1:17" ht="12.75">
      <c r="A65" t="s">
        <v>1213</v>
      </c>
      <c r="B65" t="s">
        <v>657</v>
      </c>
      <c r="C65" t="s">
        <v>794</v>
      </c>
      <c r="D65" s="10">
        <v>394101</v>
      </c>
      <c r="E65" s="10">
        <v>19702</v>
      </c>
      <c r="F65" s="10">
        <f t="shared" si="0"/>
        <v>413803</v>
      </c>
      <c r="G65" s="10"/>
      <c r="H65" s="10"/>
      <c r="I65" s="10">
        <f t="shared" si="1"/>
        <v>0</v>
      </c>
      <c r="J65" s="2">
        <v>352597</v>
      </c>
      <c r="K65" s="2">
        <v>16700</v>
      </c>
      <c r="L65" s="2">
        <f>SUM(J65:K65)</f>
        <v>369297</v>
      </c>
      <c r="M65" s="2">
        <v>325599</v>
      </c>
      <c r="N65" s="2">
        <v>16955</v>
      </c>
      <c r="O65" s="2">
        <f>SUM(M65:N65)</f>
        <v>342554</v>
      </c>
      <c r="P65" s="9">
        <f>(L65-O65)/O65</f>
        <v>0.07806944306591078</v>
      </c>
      <c r="Q65" s="1"/>
    </row>
    <row r="66" spans="1:17" ht="12.75">
      <c r="A66" t="s">
        <v>147</v>
      </c>
      <c r="B66" t="s">
        <v>263</v>
      </c>
      <c r="C66" t="s">
        <v>264</v>
      </c>
      <c r="D66" s="10">
        <v>325571</v>
      </c>
      <c r="E66" s="10">
        <v>79899</v>
      </c>
      <c r="F66" s="10">
        <f aca="true" t="shared" si="2" ref="F66:F129">SUM(D66:E66)</f>
        <v>405470</v>
      </c>
      <c r="G66" s="10"/>
      <c r="H66" s="10"/>
      <c r="I66" s="10">
        <f aca="true" t="shared" si="3" ref="I66:I129">SUM(G66:H66)</f>
        <v>0</v>
      </c>
      <c r="J66" s="2"/>
      <c r="K66" s="2"/>
      <c r="L66" s="2"/>
      <c r="M66" s="2"/>
      <c r="N66" s="2"/>
      <c r="O66" s="2"/>
      <c r="P66" s="9"/>
      <c r="Q66" s="1"/>
    </row>
    <row r="67" spans="1:17" ht="12.75">
      <c r="A67" t="s">
        <v>870</v>
      </c>
      <c r="B67" t="s">
        <v>683</v>
      </c>
      <c r="C67" t="s">
        <v>873</v>
      </c>
      <c r="D67" s="10">
        <v>387774</v>
      </c>
      <c r="E67" s="10">
        <v>14627</v>
      </c>
      <c r="F67" s="10">
        <f t="shared" si="2"/>
        <v>402401</v>
      </c>
      <c r="G67" s="10">
        <v>286669</v>
      </c>
      <c r="H67" s="10">
        <v>19539</v>
      </c>
      <c r="I67" s="10">
        <f t="shared" si="3"/>
        <v>306208</v>
      </c>
      <c r="J67" s="2">
        <v>289965</v>
      </c>
      <c r="K67" s="2">
        <v>19539</v>
      </c>
      <c r="L67" s="2">
        <f>SUM(J67:K67)</f>
        <v>309504</v>
      </c>
      <c r="O67" s="2">
        <f>SUM(M67:N67)</f>
        <v>0</v>
      </c>
      <c r="P67" s="9" t="e">
        <f>(L67-O67)/O67</f>
        <v>#DIV/0!</v>
      </c>
      <c r="Q67" s="1"/>
    </row>
    <row r="68" spans="1:17" ht="12.75">
      <c r="A68" t="s">
        <v>886</v>
      </c>
      <c r="B68" t="s">
        <v>638</v>
      </c>
      <c r="C68" t="s">
        <v>794</v>
      </c>
      <c r="D68" s="10">
        <v>364433</v>
      </c>
      <c r="E68" s="10">
        <v>35853</v>
      </c>
      <c r="F68" s="10">
        <f t="shared" si="2"/>
        <v>400286</v>
      </c>
      <c r="G68" s="10"/>
      <c r="H68" s="10"/>
      <c r="I68" s="10">
        <f t="shared" si="3"/>
        <v>0</v>
      </c>
      <c r="J68" s="2">
        <v>344357</v>
      </c>
      <c r="K68" s="2">
        <v>75702</v>
      </c>
      <c r="L68" s="2">
        <f>SUM(J68:K68)</f>
        <v>420059</v>
      </c>
      <c r="M68" s="2">
        <v>284078</v>
      </c>
      <c r="N68" s="2">
        <v>52846</v>
      </c>
      <c r="O68" s="2">
        <f>SUM(M68:N68)</f>
        <v>336924</v>
      </c>
      <c r="P68" s="9">
        <f>(L68-O68)/O68</f>
        <v>0.2467470408756871</v>
      </c>
      <c r="Q68" s="1"/>
    </row>
    <row r="69" spans="1:17" ht="12.75">
      <c r="A69" t="s">
        <v>1184</v>
      </c>
      <c r="B69" t="s">
        <v>629</v>
      </c>
      <c r="C69" t="s">
        <v>794</v>
      </c>
      <c r="D69" s="10">
        <v>362231</v>
      </c>
      <c r="E69" s="10">
        <v>28467</v>
      </c>
      <c r="F69" s="10">
        <f t="shared" si="2"/>
        <v>390698</v>
      </c>
      <c r="G69" s="10"/>
      <c r="H69" s="10"/>
      <c r="I69" s="10">
        <f t="shared" si="3"/>
        <v>0</v>
      </c>
      <c r="J69" s="2">
        <v>300956</v>
      </c>
      <c r="K69" s="2">
        <v>26841</v>
      </c>
      <c r="L69" s="2">
        <f>SUM(J69:K69)</f>
        <v>327797</v>
      </c>
      <c r="O69" s="2">
        <f>SUM(M69:N69)</f>
        <v>0</v>
      </c>
      <c r="P69" s="9" t="e">
        <f>(L69-O69)/O69</f>
        <v>#DIV/0!</v>
      </c>
      <c r="Q69" s="1"/>
    </row>
    <row r="70" spans="1:17" ht="12.75">
      <c r="A70" t="s">
        <v>1156</v>
      </c>
      <c r="B70" t="s">
        <v>1157</v>
      </c>
      <c r="C70" t="s">
        <v>889</v>
      </c>
      <c r="D70" s="10">
        <v>348806</v>
      </c>
      <c r="E70" s="10">
        <v>32899</v>
      </c>
      <c r="F70" s="10">
        <f t="shared" si="2"/>
        <v>381705</v>
      </c>
      <c r="G70" s="10"/>
      <c r="H70" s="10"/>
      <c r="I70" s="10">
        <f t="shared" si="3"/>
        <v>0</v>
      </c>
      <c r="J70" s="2">
        <v>295695</v>
      </c>
      <c r="K70" s="2">
        <v>31887</v>
      </c>
      <c r="L70" s="2">
        <f>SUM(J70:K70)</f>
        <v>327582</v>
      </c>
      <c r="M70" s="2">
        <v>310113</v>
      </c>
      <c r="N70" s="2">
        <v>28231</v>
      </c>
      <c r="O70" s="2">
        <f>SUM(M70:N70)</f>
        <v>338344</v>
      </c>
      <c r="P70" s="9">
        <f>(L70-O70)/O70</f>
        <v>-0.031807864185562626</v>
      </c>
      <c r="Q70" s="1">
        <f>(O70-L70)/O70</f>
        <v>0.031807864185562626</v>
      </c>
    </row>
    <row r="71" spans="1:17" ht="12.75">
      <c r="A71" t="s">
        <v>147</v>
      </c>
      <c r="B71" t="s">
        <v>268</v>
      </c>
      <c r="C71" t="s">
        <v>264</v>
      </c>
      <c r="D71" s="10">
        <v>337450</v>
      </c>
      <c r="E71" s="10">
        <v>34496</v>
      </c>
      <c r="F71" s="10">
        <f t="shared" si="2"/>
        <v>371946</v>
      </c>
      <c r="G71" s="10"/>
      <c r="H71" s="10"/>
      <c r="I71" s="10">
        <f t="shared" si="3"/>
        <v>0</v>
      </c>
      <c r="J71" s="2"/>
      <c r="K71" s="2"/>
      <c r="L71" s="2"/>
      <c r="M71" s="2"/>
      <c r="N71" s="2"/>
      <c r="O71" s="2"/>
      <c r="P71" s="9"/>
      <c r="Q71" s="1"/>
    </row>
    <row r="72" spans="1:17" ht="12.75">
      <c r="A72" t="s">
        <v>886</v>
      </c>
      <c r="B72" t="s">
        <v>239</v>
      </c>
      <c r="C72" t="s">
        <v>1091</v>
      </c>
      <c r="D72" s="10">
        <v>343404</v>
      </c>
      <c r="E72" s="10">
        <v>27668</v>
      </c>
      <c r="F72" s="10">
        <f t="shared" si="2"/>
        <v>371072</v>
      </c>
      <c r="G72" s="10"/>
      <c r="H72" s="10"/>
      <c r="I72" s="10">
        <f t="shared" si="3"/>
        <v>0</v>
      </c>
      <c r="L72" s="2"/>
      <c r="M72" s="2"/>
      <c r="N72" s="2"/>
      <c r="O72" s="2"/>
      <c r="P72" s="9"/>
      <c r="Q72" s="1"/>
    </row>
    <row r="73" spans="1:17" ht="12.75">
      <c r="A73" t="s">
        <v>149</v>
      </c>
      <c r="B73" t="s">
        <v>186</v>
      </c>
      <c r="C73" t="s">
        <v>173</v>
      </c>
      <c r="D73" s="10">
        <v>162798</v>
      </c>
      <c r="E73" s="10">
        <v>197288</v>
      </c>
      <c r="F73" s="10">
        <f t="shared" si="2"/>
        <v>360086</v>
      </c>
      <c r="G73" s="10"/>
      <c r="H73" s="10"/>
      <c r="I73" s="10">
        <f t="shared" si="3"/>
        <v>0</v>
      </c>
      <c r="J73" s="2">
        <v>238734</v>
      </c>
      <c r="K73" s="2">
        <v>27628</v>
      </c>
      <c r="L73" s="2">
        <f>SUM(J73:K73)</f>
        <v>266362</v>
      </c>
      <c r="M73" s="2">
        <v>168307</v>
      </c>
      <c r="N73" s="2">
        <v>22184</v>
      </c>
      <c r="O73" s="2">
        <f>SUM(M73:N73)</f>
        <v>190491</v>
      </c>
      <c r="P73" s="9">
        <f>(L73-O73)/O73</f>
        <v>0.3982917828138862</v>
      </c>
      <c r="Q73" s="1"/>
    </row>
    <row r="74" spans="1:17" ht="12.75">
      <c r="A74" t="s">
        <v>1213</v>
      </c>
      <c r="B74" t="s">
        <v>661</v>
      </c>
      <c r="C74" t="s">
        <v>794</v>
      </c>
      <c r="D74" s="10">
        <v>322736</v>
      </c>
      <c r="E74" s="10">
        <v>32055</v>
      </c>
      <c r="F74" s="10">
        <f t="shared" si="2"/>
        <v>354791</v>
      </c>
      <c r="G74" s="10"/>
      <c r="H74" s="10"/>
      <c r="I74" s="10">
        <f t="shared" si="3"/>
        <v>0</v>
      </c>
      <c r="J74" s="2">
        <v>234134</v>
      </c>
      <c r="K74" s="2">
        <v>15500</v>
      </c>
      <c r="L74" s="2">
        <f>SUM(J74:K74)</f>
        <v>249634</v>
      </c>
      <c r="M74" s="2">
        <v>256758</v>
      </c>
      <c r="N74" s="2">
        <v>21725</v>
      </c>
      <c r="O74" s="2">
        <f>SUM(M74:N74)</f>
        <v>278483</v>
      </c>
      <c r="P74" s="9">
        <f>(L74-O74)/O74</f>
        <v>-0.10359339708348445</v>
      </c>
      <c r="Q74" s="1"/>
    </row>
    <row r="75" spans="1:17" ht="12.75">
      <c r="A75" t="s">
        <v>147</v>
      </c>
      <c r="B75" t="s">
        <v>209</v>
      </c>
      <c r="C75" t="s">
        <v>188</v>
      </c>
      <c r="D75" s="10">
        <v>301872</v>
      </c>
      <c r="E75" s="10">
        <v>45468</v>
      </c>
      <c r="F75" s="10">
        <f t="shared" si="2"/>
        <v>347340</v>
      </c>
      <c r="G75" s="10"/>
      <c r="H75" s="10"/>
      <c r="I75" s="10">
        <f t="shared" si="3"/>
        <v>0</v>
      </c>
      <c r="J75" s="2">
        <v>201963</v>
      </c>
      <c r="K75" s="2">
        <v>28959</v>
      </c>
      <c r="L75" s="2">
        <f>SUM(J75:K75)</f>
        <v>230922</v>
      </c>
      <c r="M75" s="2"/>
      <c r="N75" s="2"/>
      <c r="O75" s="2">
        <f>SUM(M75:N75)</f>
        <v>0</v>
      </c>
      <c r="P75" s="9" t="e">
        <f>(L75-O75)/O75</f>
        <v>#DIV/0!</v>
      </c>
      <c r="Q75" s="1"/>
    </row>
    <row r="76" spans="1:16" ht="12.75">
      <c r="A76" t="s">
        <v>793</v>
      </c>
      <c r="B76" t="s">
        <v>222</v>
      </c>
      <c r="C76" t="s">
        <v>223</v>
      </c>
      <c r="D76" s="10">
        <v>311280</v>
      </c>
      <c r="E76" s="10">
        <v>34871</v>
      </c>
      <c r="F76" s="10">
        <f t="shared" si="2"/>
        <v>346151</v>
      </c>
      <c r="G76" s="10"/>
      <c r="H76" s="10"/>
      <c r="I76" s="10">
        <f t="shared" si="3"/>
        <v>0</v>
      </c>
      <c r="J76" s="2"/>
      <c r="K76" s="2"/>
      <c r="L76" s="2"/>
      <c r="O76" s="2"/>
      <c r="P76" s="9"/>
    </row>
    <row r="77" spans="1:17" ht="12.75">
      <c r="A77" t="s">
        <v>886</v>
      </c>
      <c r="B77" t="s">
        <v>238</v>
      </c>
      <c r="C77" t="s">
        <v>1091</v>
      </c>
      <c r="D77" s="10">
        <v>306340</v>
      </c>
      <c r="E77" s="10">
        <v>39700</v>
      </c>
      <c r="F77" s="10">
        <f t="shared" si="2"/>
        <v>346040</v>
      </c>
      <c r="G77" s="10"/>
      <c r="H77" s="10"/>
      <c r="I77" s="10">
        <f t="shared" si="3"/>
        <v>0</v>
      </c>
      <c r="L77" s="2"/>
      <c r="M77" s="2"/>
      <c r="N77" s="2"/>
      <c r="O77" s="2"/>
      <c r="P77" s="9"/>
      <c r="Q77" s="1"/>
    </row>
    <row r="78" spans="1:17" ht="12.75">
      <c r="A78" t="s">
        <v>1146</v>
      </c>
      <c r="B78" t="s">
        <v>674</v>
      </c>
      <c r="C78" t="s">
        <v>1085</v>
      </c>
      <c r="D78" s="10">
        <v>311564</v>
      </c>
      <c r="E78" s="10">
        <v>32986</v>
      </c>
      <c r="F78" s="10">
        <f t="shared" si="2"/>
        <v>344550</v>
      </c>
      <c r="G78" s="10"/>
      <c r="H78" s="10"/>
      <c r="I78" s="10">
        <f t="shared" si="3"/>
        <v>0</v>
      </c>
      <c r="J78" s="2">
        <v>405486</v>
      </c>
      <c r="K78" s="2">
        <v>54313</v>
      </c>
      <c r="L78" s="2">
        <f>SUM(J78:K78)</f>
        <v>459799</v>
      </c>
      <c r="M78" s="2">
        <v>407964</v>
      </c>
      <c r="N78" s="2">
        <v>48929</v>
      </c>
      <c r="O78" s="2">
        <f>SUM(M78:N78)</f>
        <v>456893</v>
      </c>
      <c r="P78" s="9">
        <f>(L78-O78)/O78</f>
        <v>0.006360351329523542</v>
      </c>
      <c r="Q78" s="1"/>
    </row>
    <row r="79" spans="1:17" ht="12.75">
      <c r="A79" t="s">
        <v>30</v>
      </c>
      <c r="B79" t="s">
        <v>249</v>
      </c>
      <c r="C79" t="s">
        <v>250</v>
      </c>
      <c r="D79" s="10">
        <v>299996</v>
      </c>
      <c r="E79" s="10">
        <v>32810</v>
      </c>
      <c r="F79" s="10">
        <f t="shared" si="2"/>
        <v>332806</v>
      </c>
      <c r="G79" s="10"/>
      <c r="H79" s="10"/>
      <c r="I79" s="10">
        <f t="shared" si="3"/>
        <v>0</v>
      </c>
      <c r="J79" s="2"/>
      <c r="K79" s="2"/>
      <c r="L79" s="2"/>
      <c r="M79" s="2"/>
      <c r="N79" s="2"/>
      <c r="O79" s="2"/>
      <c r="P79" s="9"/>
      <c r="Q79" s="1"/>
    </row>
    <row r="80" spans="1:16" ht="12.75">
      <c r="A80" t="s">
        <v>793</v>
      </c>
      <c r="B80" t="s">
        <v>220</v>
      </c>
      <c r="C80" t="s">
        <v>221</v>
      </c>
      <c r="D80" s="10">
        <v>318290</v>
      </c>
      <c r="E80" s="10">
        <v>13870</v>
      </c>
      <c r="F80" s="10">
        <f t="shared" si="2"/>
        <v>332160</v>
      </c>
      <c r="G80" s="10"/>
      <c r="H80" s="10"/>
      <c r="I80" s="10">
        <f t="shared" si="3"/>
        <v>0</v>
      </c>
      <c r="J80" s="2"/>
      <c r="K80" s="2"/>
      <c r="L80" s="2"/>
      <c r="M80" s="2"/>
      <c r="N80" s="2"/>
      <c r="O80" s="2"/>
      <c r="P80" s="9"/>
    </row>
    <row r="81" spans="1:17" ht="12.75">
      <c r="A81" t="s">
        <v>1213</v>
      </c>
      <c r="B81" t="s">
        <v>1217</v>
      </c>
      <c r="C81" t="s">
        <v>1250</v>
      </c>
      <c r="D81" s="10">
        <v>258616</v>
      </c>
      <c r="E81" s="10">
        <v>70595</v>
      </c>
      <c r="F81" s="10">
        <f t="shared" si="2"/>
        <v>329211</v>
      </c>
      <c r="G81" s="10"/>
      <c r="H81" s="10"/>
      <c r="I81" s="10">
        <f t="shared" si="3"/>
        <v>0</v>
      </c>
      <c r="J81" s="2">
        <v>255240</v>
      </c>
      <c r="K81" s="2">
        <v>77222</v>
      </c>
      <c r="L81" s="2">
        <f>SUM(J81:K81)</f>
        <v>332462</v>
      </c>
      <c r="M81" s="2">
        <v>238137</v>
      </c>
      <c r="N81" s="2">
        <v>25449</v>
      </c>
      <c r="O81" s="2">
        <f>SUM(M81:N81)</f>
        <v>263586</v>
      </c>
      <c r="P81" s="9">
        <f>(L81-O81)/O81</f>
        <v>0.26130371112274553</v>
      </c>
      <c r="Q81" s="1"/>
    </row>
    <row r="82" spans="1:17" ht="12.75">
      <c r="A82" t="s">
        <v>886</v>
      </c>
      <c r="B82" t="s">
        <v>637</v>
      </c>
      <c r="C82" t="s">
        <v>794</v>
      </c>
      <c r="D82" s="10">
        <v>285996</v>
      </c>
      <c r="E82" s="10">
        <v>39816</v>
      </c>
      <c r="F82" s="10">
        <f t="shared" si="2"/>
        <v>325812</v>
      </c>
      <c r="G82" s="10"/>
      <c r="H82" s="10"/>
      <c r="I82" s="10">
        <f t="shared" si="3"/>
        <v>0</v>
      </c>
      <c r="J82" s="2">
        <v>325809</v>
      </c>
      <c r="K82" s="2">
        <v>60202</v>
      </c>
      <c r="L82" s="2">
        <f>SUM(J82:K82)</f>
        <v>386011</v>
      </c>
      <c r="M82">
        <v>0</v>
      </c>
      <c r="N82" s="2">
        <v>0</v>
      </c>
      <c r="O82" s="2">
        <f>SUM(M82:N82)</f>
        <v>0</v>
      </c>
      <c r="P82" s="9" t="e">
        <f>(L82-O82)/O82</f>
        <v>#DIV/0!</v>
      </c>
      <c r="Q82" s="1"/>
    </row>
    <row r="83" spans="1:17" ht="12.75">
      <c r="A83" t="s">
        <v>1213</v>
      </c>
      <c r="B83" t="s">
        <v>246</v>
      </c>
      <c r="C83" t="s">
        <v>1091</v>
      </c>
      <c r="D83" s="10">
        <v>303100</v>
      </c>
      <c r="E83" s="10">
        <v>19702</v>
      </c>
      <c r="F83" s="10">
        <f t="shared" si="2"/>
        <v>322802</v>
      </c>
      <c r="G83" s="10"/>
      <c r="H83" s="10"/>
      <c r="I83" s="10">
        <f t="shared" si="3"/>
        <v>0</v>
      </c>
      <c r="J83" s="2"/>
      <c r="K83" s="2"/>
      <c r="L83" s="2"/>
      <c r="M83" s="2"/>
      <c r="N83" s="2"/>
      <c r="O83" s="2"/>
      <c r="P83" s="9"/>
      <c r="Q83" s="1"/>
    </row>
    <row r="84" spans="1:16" ht="12.75">
      <c r="A84" t="s">
        <v>793</v>
      </c>
      <c r="B84" t="s">
        <v>226</v>
      </c>
      <c r="C84" t="s">
        <v>227</v>
      </c>
      <c r="D84" s="10">
        <v>293825</v>
      </c>
      <c r="E84" s="10">
        <v>23202</v>
      </c>
      <c r="F84" s="10">
        <f t="shared" si="2"/>
        <v>317027</v>
      </c>
      <c r="G84" s="10"/>
      <c r="H84" s="10"/>
      <c r="I84" s="10">
        <f t="shared" si="3"/>
        <v>0</v>
      </c>
      <c r="J84" s="2"/>
      <c r="K84" s="2"/>
      <c r="L84" s="2"/>
      <c r="M84" s="2"/>
      <c r="N84" s="2"/>
      <c r="O84" s="2"/>
      <c r="P84" s="9"/>
    </row>
    <row r="85" spans="1:17" ht="12.75">
      <c r="A85" t="s">
        <v>1213</v>
      </c>
      <c r="B85" t="s">
        <v>1216</v>
      </c>
      <c r="C85" t="s">
        <v>1000</v>
      </c>
      <c r="D85" s="10">
        <v>285519</v>
      </c>
      <c r="E85" s="10">
        <v>28510</v>
      </c>
      <c r="F85" s="10">
        <f t="shared" si="2"/>
        <v>314029</v>
      </c>
      <c r="G85" s="10"/>
      <c r="H85" s="10"/>
      <c r="I85" s="10">
        <f t="shared" si="3"/>
        <v>0</v>
      </c>
      <c r="J85" s="2">
        <v>222544</v>
      </c>
      <c r="K85" s="2">
        <v>56109</v>
      </c>
      <c r="L85" s="2">
        <f>SUM(J85:K85)</f>
        <v>278653</v>
      </c>
      <c r="M85" s="2">
        <v>215189</v>
      </c>
      <c r="N85" s="2">
        <v>55439</v>
      </c>
      <c r="O85" s="2">
        <f>SUM(M85:N85)</f>
        <v>270628</v>
      </c>
      <c r="P85" s="9">
        <f>(L85-O85)/O85</f>
        <v>0.02965325095703327</v>
      </c>
      <c r="Q85" s="1"/>
    </row>
    <row r="86" spans="1:16" ht="12.75">
      <c r="A86" t="s">
        <v>793</v>
      </c>
      <c r="B86" t="s">
        <v>247</v>
      </c>
      <c r="C86" t="s">
        <v>248</v>
      </c>
      <c r="D86" s="10">
        <v>309111</v>
      </c>
      <c r="E86" s="10">
        <v>2934</v>
      </c>
      <c r="F86" s="10">
        <f t="shared" si="2"/>
        <v>312045</v>
      </c>
      <c r="G86" s="10"/>
      <c r="H86" s="10"/>
      <c r="I86" s="10">
        <f t="shared" si="3"/>
        <v>0</v>
      </c>
      <c r="J86" s="2"/>
      <c r="K86" s="2"/>
      <c r="L86" s="2"/>
      <c r="M86" s="2"/>
      <c r="N86" s="2"/>
      <c r="O86" s="2"/>
      <c r="P86" s="9"/>
    </row>
    <row r="87" spans="1:17" ht="12.75">
      <c r="A87" t="s">
        <v>1213</v>
      </c>
      <c r="B87" t="s">
        <v>660</v>
      </c>
      <c r="C87" t="s">
        <v>794</v>
      </c>
      <c r="D87" s="10">
        <v>290709</v>
      </c>
      <c r="E87" s="10">
        <v>20185</v>
      </c>
      <c r="F87" s="10">
        <f t="shared" si="2"/>
        <v>310894</v>
      </c>
      <c r="G87" s="10"/>
      <c r="H87" s="10"/>
      <c r="I87" s="10">
        <f t="shared" si="3"/>
        <v>0</v>
      </c>
      <c r="J87" s="2">
        <v>245999</v>
      </c>
      <c r="K87" s="2">
        <v>15400</v>
      </c>
      <c r="L87" s="2">
        <f>SUM(J87:K87)</f>
        <v>261399</v>
      </c>
      <c r="M87" s="2">
        <v>239101</v>
      </c>
      <c r="N87" s="2">
        <v>21420</v>
      </c>
      <c r="O87" s="2">
        <f>SUM(M87:N87)</f>
        <v>260521</v>
      </c>
      <c r="P87" s="9">
        <f>(L87-O87)/O87</f>
        <v>0.0033701697751812713</v>
      </c>
      <c r="Q87" s="1"/>
    </row>
    <row r="88" spans="1:17" ht="12.75">
      <c r="A88" t="s">
        <v>1146</v>
      </c>
      <c r="B88" t="s">
        <v>206</v>
      </c>
      <c r="C88" t="s">
        <v>1091</v>
      </c>
      <c r="D88" s="10">
        <v>280911</v>
      </c>
      <c r="E88" s="10">
        <v>26961</v>
      </c>
      <c r="F88" s="10">
        <f t="shared" si="2"/>
        <v>307872</v>
      </c>
      <c r="G88" s="10"/>
      <c r="H88" s="10"/>
      <c r="I88" s="10">
        <f t="shared" si="3"/>
        <v>0</v>
      </c>
      <c r="J88" s="2"/>
      <c r="K88" s="2"/>
      <c r="L88" s="2"/>
      <c r="M88" s="2"/>
      <c r="N88" s="2"/>
      <c r="O88" s="2"/>
      <c r="P88" s="9"/>
      <c r="Q88" s="1"/>
    </row>
    <row r="89" spans="1:17" ht="12.75">
      <c r="A89" t="s">
        <v>1213</v>
      </c>
      <c r="B89" t="s">
        <v>1215</v>
      </c>
      <c r="C89" t="s">
        <v>567</v>
      </c>
      <c r="D89" s="10">
        <v>301662</v>
      </c>
      <c r="E89" s="10">
        <v>3985</v>
      </c>
      <c r="F89" s="10">
        <f t="shared" si="2"/>
        <v>305647</v>
      </c>
      <c r="G89" s="10"/>
      <c r="H89" s="10"/>
      <c r="I89" s="10">
        <f t="shared" si="3"/>
        <v>0</v>
      </c>
      <c r="J89" s="2">
        <v>1311629</v>
      </c>
      <c r="K89" s="2">
        <v>189901</v>
      </c>
      <c r="L89" s="2">
        <f>SUM(J89:K89)</f>
        <v>1501530</v>
      </c>
      <c r="M89" s="2">
        <v>3431994</v>
      </c>
      <c r="N89" s="2">
        <v>298639</v>
      </c>
      <c r="O89" s="2">
        <f>SUM(M89:N89)</f>
        <v>3730633</v>
      </c>
      <c r="P89" s="9">
        <f>(L89-O89)/O89</f>
        <v>-0.5975133442501581</v>
      </c>
      <c r="Q89" s="1"/>
    </row>
    <row r="90" spans="1:17" ht="12.75">
      <c r="A90" t="s">
        <v>30</v>
      </c>
      <c r="B90" t="s">
        <v>498</v>
      </c>
      <c r="C90" t="s">
        <v>794</v>
      </c>
      <c r="D90" s="10">
        <v>251225</v>
      </c>
      <c r="E90" s="10">
        <v>54211</v>
      </c>
      <c r="F90" s="10">
        <f t="shared" si="2"/>
        <v>305436</v>
      </c>
      <c r="G90" s="10"/>
      <c r="H90" s="10"/>
      <c r="I90" s="10">
        <f t="shared" si="3"/>
        <v>0</v>
      </c>
      <c r="J90" s="2">
        <v>217684</v>
      </c>
      <c r="K90" s="2">
        <v>69799</v>
      </c>
      <c r="L90" s="2">
        <f>SUM(J90:K90)</f>
        <v>287483</v>
      </c>
      <c r="M90" s="2">
        <v>228981</v>
      </c>
      <c r="N90" s="2">
        <v>63221</v>
      </c>
      <c r="O90" s="2">
        <f>SUM(M90:N90)</f>
        <v>292202</v>
      </c>
      <c r="P90" s="9">
        <f>(L90-O90)/O90</f>
        <v>-0.016149786791329286</v>
      </c>
      <c r="Q90" s="1"/>
    </row>
    <row r="91" spans="1:17" ht="12.75">
      <c r="A91" t="s">
        <v>1213</v>
      </c>
      <c r="B91" t="s">
        <v>1221</v>
      </c>
      <c r="C91" t="s">
        <v>1254</v>
      </c>
      <c r="D91" s="10">
        <v>241451</v>
      </c>
      <c r="E91" s="10">
        <v>58605</v>
      </c>
      <c r="F91" s="10">
        <f t="shared" si="2"/>
        <v>300056</v>
      </c>
      <c r="G91" s="10"/>
      <c r="H91" s="10"/>
      <c r="I91" s="10">
        <f t="shared" si="3"/>
        <v>0</v>
      </c>
      <c r="J91" s="2">
        <v>263200</v>
      </c>
      <c r="K91" s="2">
        <v>70533</v>
      </c>
      <c r="L91" s="2">
        <f>SUM(J91:K91)</f>
        <v>333733</v>
      </c>
      <c r="M91" s="2">
        <v>247078</v>
      </c>
      <c r="N91" s="2">
        <v>56298</v>
      </c>
      <c r="O91" s="2">
        <f>SUM(M91:N91)</f>
        <v>303376</v>
      </c>
      <c r="P91" s="9">
        <f>(L91-O91)/O91</f>
        <v>0.10006394704920626</v>
      </c>
      <c r="Q91" s="1"/>
    </row>
    <row r="92" spans="1:16" ht="12.75">
      <c r="A92" t="s">
        <v>793</v>
      </c>
      <c r="B92" t="s">
        <v>224</v>
      </c>
      <c r="C92" t="s">
        <v>225</v>
      </c>
      <c r="D92" s="10">
        <v>281593</v>
      </c>
      <c r="E92" s="10">
        <v>15559</v>
      </c>
      <c r="F92" s="10">
        <f t="shared" si="2"/>
        <v>297152</v>
      </c>
      <c r="G92" s="10"/>
      <c r="H92" s="10"/>
      <c r="I92" s="10">
        <f t="shared" si="3"/>
        <v>0</v>
      </c>
      <c r="J92" s="2"/>
      <c r="K92" s="2"/>
      <c r="L92" s="2"/>
      <c r="O92" s="2"/>
      <c r="P92" s="9"/>
    </row>
    <row r="93" spans="1:16" ht="12.75">
      <c r="A93" t="s">
        <v>944</v>
      </c>
      <c r="B93" t="s">
        <v>896</v>
      </c>
      <c r="C93" t="s">
        <v>889</v>
      </c>
      <c r="D93" s="10">
        <v>237248</v>
      </c>
      <c r="E93" s="10">
        <v>55725</v>
      </c>
      <c r="F93" s="10">
        <f t="shared" si="2"/>
        <v>292973</v>
      </c>
      <c r="G93" s="10"/>
      <c r="H93" s="10"/>
      <c r="I93" s="10">
        <f t="shared" si="3"/>
        <v>0</v>
      </c>
      <c r="J93" s="2">
        <v>234327</v>
      </c>
      <c r="K93" s="2">
        <v>66814</v>
      </c>
      <c r="L93" s="2">
        <f>SUM(J93:K93)</f>
        <v>301141</v>
      </c>
      <c r="M93" s="2">
        <v>242007</v>
      </c>
      <c r="N93" s="2">
        <v>62271</v>
      </c>
      <c r="O93" s="2">
        <f>SUM(M93:N93)</f>
        <v>304278</v>
      </c>
      <c r="P93" s="9">
        <f>(L93-O93)/O93</f>
        <v>-0.010309651042796391</v>
      </c>
    </row>
    <row r="94" spans="1:17" ht="12.75">
      <c r="A94" t="s">
        <v>30</v>
      </c>
      <c r="B94" t="s">
        <v>896</v>
      </c>
      <c r="C94" t="s">
        <v>49</v>
      </c>
      <c r="D94" s="10">
        <v>237248</v>
      </c>
      <c r="E94" s="10">
        <v>55725</v>
      </c>
      <c r="F94" s="10">
        <f t="shared" si="2"/>
        <v>292973</v>
      </c>
      <c r="G94" s="10"/>
      <c r="H94" s="10"/>
      <c r="I94" s="10">
        <f t="shared" si="3"/>
        <v>0</v>
      </c>
      <c r="J94" s="2">
        <v>234327</v>
      </c>
      <c r="K94" s="2">
        <v>66814</v>
      </c>
      <c r="L94" s="2">
        <f>SUM(J94:K94)</f>
        <v>301141</v>
      </c>
      <c r="M94" s="2">
        <v>242007</v>
      </c>
      <c r="N94" s="2">
        <v>62271</v>
      </c>
      <c r="O94" s="2">
        <f>SUM(M94:N94)</f>
        <v>304278</v>
      </c>
      <c r="P94" s="9">
        <f>(L94-O94)/O94</f>
        <v>-0.010309651042796391</v>
      </c>
      <c r="Q94" s="1"/>
    </row>
    <row r="95" spans="1:16" ht="12.75">
      <c r="A95" t="s">
        <v>944</v>
      </c>
      <c r="B95" t="s">
        <v>466</v>
      </c>
      <c r="C95" t="s">
        <v>947</v>
      </c>
      <c r="D95" s="10">
        <v>252961</v>
      </c>
      <c r="E95" s="10">
        <v>39183</v>
      </c>
      <c r="F95" s="10">
        <f t="shared" si="2"/>
        <v>292144</v>
      </c>
      <c r="G95" s="10"/>
      <c r="H95" s="10"/>
      <c r="I95" s="10">
        <f t="shared" si="3"/>
        <v>0</v>
      </c>
      <c r="J95" s="2">
        <v>260852</v>
      </c>
      <c r="K95" s="2">
        <v>55007</v>
      </c>
      <c r="L95" s="2">
        <f>SUM(J95:K95)</f>
        <v>315859</v>
      </c>
      <c r="M95" s="2">
        <v>274842</v>
      </c>
      <c r="N95" s="2">
        <v>44092</v>
      </c>
      <c r="O95" s="2">
        <f>SUM(M95:N95)</f>
        <v>318934</v>
      </c>
      <c r="P95" s="9">
        <f>(L95-O95)/O95</f>
        <v>-0.00964149322430346</v>
      </c>
    </row>
    <row r="96" spans="1:17" ht="12.75">
      <c r="A96" t="s">
        <v>1213</v>
      </c>
      <c r="B96" t="s">
        <v>242</v>
      </c>
      <c r="C96" t="s">
        <v>243</v>
      </c>
      <c r="D96" s="10">
        <v>291000</v>
      </c>
      <c r="E96" s="10"/>
      <c r="F96" s="10">
        <f t="shared" si="2"/>
        <v>291000</v>
      </c>
      <c r="G96" s="10"/>
      <c r="H96" s="10"/>
      <c r="I96" s="10">
        <f t="shared" si="3"/>
        <v>0</v>
      </c>
      <c r="J96" s="2"/>
      <c r="K96" s="2"/>
      <c r="L96" s="2"/>
      <c r="M96" s="2"/>
      <c r="N96" s="2"/>
      <c r="O96" s="2"/>
      <c r="P96" s="9"/>
      <c r="Q96" s="1"/>
    </row>
    <row r="97" spans="1:16" ht="12.75">
      <c r="A97" t="s">
        <v>944</v>
      </c>
      <c r="B97" t="s">
        <v>558</v>
      </c>
      <c r="C97" t="s">
        <v>877</v>
      </c>
      <c r="D97" s="10">
        <v>248124</v>
      </c>
      <c r="E97" s="10">
        <v>34356</v>
      </c>
      <c r="F97" s="10">
        <f t="shared" si="2"/>
        <v>282480</v>
      </c>
      <c r="G97" s="10"/>
      <c r="H97" s="10"/>
      <c r="I97" s="10">
        <f t="shared" si="3"/>
        <v>0</v>
      </c>
      <c r="J97" s="2">
        <v>244249</v>
      </c>
      <c r="K97" s="2">
        <v>49946</v>
      </c>
      <c r="L97" s="2">
        <f>SUM(J97:K97)</f>
        <v>294195</v>
      </c>
      <c r="M97" s="2">
        <v>234546</v>
      </c>
      <c r="N97" s="2">
        <v>49221</v>
      </c>
      <c r="O97" s="2">
        <f>SUM(M97:N97)</f>
        <v>283767</v>
      </c>
      <c r="P97" s="9">
        <f>(L97-O97)/O97</f>
        <v>0.03674845912315385</v>
      </c>
    </row>
    <row r="98" spans="1:17" ht="12.75">
      <c r="A98" t="s">
        <v>1213</v>
      </c>
      <c r="B98" t="s">
        <v>1223</v>
      </c>
      <c r="C98" t="s">
        <v>1252</v>
      </c>
      <c r="D98" s="10">
        <v>225617</v>
      </c>
      <c r="E98" s="10">
        <v>56301</v>
      </c>
      <c r="F98" s="10">
        <f t="shared" si="2"/>
        <v>281918</v>
      </c>
      <c r="G98" s="10"/>
      <c r="H98" s="10"/>
      <c r="I98" s="10">
        <f t="shared" si="3"/>
        <v>0</v>
      </c>
      <c r="J98" s="2">
        <v>188808</v>
      </c>
      <c r="K98" s="2">
        <v>62460</v>
      </c>
      <c r="L98" s="2">
        <f>SUM(J98:K98)</f>
        <v>251268</v>
      </c>
      <c r="M98" s="2">
        <v>183152</v>
      </c>
      <c r="N98" s="2">
        <v>37597</v>
      </c>
      <c r="O98" s="2">
        <f>SUM(M98:N98)</f>
        <v>220749</v>
      </c>
      <c r="P98" s="9">
        <f>(L98-O98)/O98</f>
        <v>0.13825204191185464</v>
      </c>
      <c r="Q98" s="1"/>
    </row>
    <row r="99" spans="1:17" ht="12.75">
      <c r="A99" t="s">
        <v>75</v>
      </c>
      <c r="B99" t="s">
        <v>257</v>
      </c>
      <c r="C99" t="s">
        <v>258</v>
      </c>
      <c r="D99" s="10">
        <v>233261</v>
      </c>
      <c r="E99" s="10">
        <v>48160</v>
      </c>
      <c r="F99" s="10">
        <f t="shared" si="2"/>
        <v>281421</v>
      </c>
      <c r="G99" s="10"/>
      <c r="H99" s="10"/>
      <c r="I99" s="10">
        <f t="shared" si="3"/>
        <v>0</v>
      </c>
      <c r="J99" s="2"/>
      <c r="K99" s="2"/>
      <c r="L99" s="2"/>
      <c r="M99" s="2"/>
      <c r="N99" s="2"/>
      <c r="O99" s="2"/>
      <c r="P99" s="9"/>
      <c r="Q99" s="1"/>
    </row>
    <row r="100" spans="1:17" ht="12.75">
      <c r="A100" t="s">
        <v>870</v>
      </c>
      <c r="B100" t="s">
        <v>570</v>
      </c>
      <c r="C100" t="s">
        <v>877</v>
      </c>
      <c r="D100" s="10">
        <v>251301</v>
      </c>
      <c r="E100" s="10">
        <v>27693</v>
      </c>
      <c r="F100" s="10">
        <f t="shared" si="2"/>
        <v>278994</v>
      </c>
      <c r="G100" s="10">
        <v>247176</v>
      </c>
      <c r="H100" s="10">
        <v>18364</v>
      </c>
      <c r="I100" s="10">
        <f t="shared" si="3"/>
        <v>265540</v>
      </c>
      <c r="J100">
        <v>0</v>
      </c>
      <c r="K100" s="2">
        <v>0</v>
      </c>
      <c r="L100" s="2">
        <f>SUM(J100:K100)</f>
        <v>0</v>
      </c>
      <c r="O100" s="2">
        <f>SUM(M100:N100)</f>
        <v>0</v>
      </c>
      <c r="P100" s="9" t="e">
        <f>(L100-O100)/O100</f>
        <v>#DIV/0!</v>
      </c>
      <c r="Q100" s="1"/>
    </row>
    <row r="101" spans="1:16" ht="12.75">
      <c r="A101" t="s">
        <v>944</v>
      </c>
      <c r="B101" t="s">
        <v>218</v>
      </c>
      <c r="C101" t="s">
        <v>1091</v>
      </c>
      <c r="D101" s="10">
        <v>245742</v>
      </c>
      <c r="E101" s="10">
        <v>32531</v>
      </c>
      <c r="F101" s="10">
        <f t="shared" si="2"/>
        <v>278273</v>
      </c>
      <c r="G101" s="10"/>
      <c r="H101" s="10"/>
      <c r="I101" s="10">
        <f t="shared" si="3"/>
        <v>0</v>
      </c>
      <c r="J101" s="2"/>
      <c r="K101" s="2"/>
      <c r="L101" s="2"/>
      <c r="M101" s="2"/>
      <c r="N101" s="2"/>
      <c r="O101" s="2"/>
      <c r="P101" s="9"/>
    </row>
    <row r="102" spans="1:16" ht="12.75">
      <c r="A102" t="s">
        <v>944</v>
      </c>
      <c r="B102" t="s">
        <v>559</v>
      </c>
      <c r="C102" t="s">
        <v>877</v>
      </c>
      <c r="D102" s="10">
        <v>251147</v>
      </c>
      <c r="E102" s="10">
        <v>26217</v>
      </c>
      <c r="F102" s="10">
        <f t="shared" si="2"/>
        <v>277364</v>
      </c>
      <c r="G102" s="10"/>
      <c r="H102" s="10"/>
      <c r="I102" s="10">
        <f t="shared" si="3"/>
        <v>0</v>
      </c>
      <c r="J102" s="2">
        <v>244596</v>
      </c>
      <c r="K102" s="2">
        <v>44697</v>
      </c>
      <c r="L102" s="2">
        <f>SUM(J102:K102)</f>
        <v>289293</v>
      </c>
      <c r="M102" s="2">
        <v>235590</v>
      </c>
      <c r="N102" s="2">
        <v>41130</v>
      </c>
      <c r="O102" s="2">
        <f>SUM(M102:N102)</f>
        <v>276720</v>
      </c>
      <c r="P102" s="9">
        <f>(L102-O102)/O102</f>
        <v>0.04543581960104076</v>
      </c>
    </row>
    <row r="103" spans="1:17" ht="12.75">
      <c r="A103" t="s">
        <v>1146</v>
      </c>
      <c r="B103" t="s">
        <v>677</v>
      </c>
      <c r="C103" t="s">
        <v>947</v>
      </c>
      <c r="D103" s="10">
        <v>241962</v>
      </c>
      <c r="E103" s="10">
        <v>33778</v>
      </c>
      <c r="F103" s="10">
        <f t="shared" si="2"/>
        <v>275740</v>
      </c>
      <c r="G103" s="10"/>
      <c r="H103" s="10"/>
      <c r="I103" s="10">
        <f t="shared" si="3"/>
        <v>0</v>
      </c>
      <c r="J103" s="2">
        <v>170465</v>
      </c>
      <c r="K103" s="2">
        <v>50986</v>
      </c>
      <c r="L103" s="2">
        <f>SUM(J103:K103)</f>
        <v>221451</v>
      </c>
      <c r="M103" s="2">
        <v>220358</v>
      </c>
      <c r="N103" s="2">
        <v>51781</v>
      </c>
      <c r="O103" s="2">
        <f>SUM(M103:N103)</f>
        <v>272139</v>
      </c>
      <c r="P103" s="9">
        <f>(L103-O103)/O103</f>
        <v>-0.18625775798397143</v>
      </c>
      <c r="Q103" s="1"/>
    </row>
    <row r="104" spans="1:17" ht="12.75">
      <c r="A104" t="s">
        <v>1184</v>
      </c>
      <c r="B104" t="s">
        <v>631</v>
      </c>
      <c r="C104" t="s">
        <v>794</v>
      </c>
      <c r="D104" s="10">
        <v>244804</v>
      </c>
      <c r="E104" s="10">
        <v>28467</v>
      </c>
      <c r="F104" s="10">
        <f t="shared" si="2"/>
        <v>273271</v>
      </c>
      <c r="G104" s="10"/>
      <c r="H104" s="10"/>
      <c r="I104" s="10">
        <f t="shared" si="3"/>
        <v>0</v>
      </c>
      <c r="J104" s="2">
        <v>211964</v>
      </c>
      <c r="K104" s="2">
        <v>26059</v>
      </c>
      <c r="L104" s="2">
        <f>SUM(J104:K104)</f>
        <v>238023</v>
      </c>
      <c r="M104" s="2">
        <v>286670</v>
      </c>
      <c r="N104" s="2">
        <v>13671</v>
      </c>
      <c r="O104" s="2">
        <f>SUM(M104:N104)</f>
        <v>300341</v>
      </c>
      <c r="P104" s="9">
        <f>(L104-O104)/O104</f>
        <v>-0.2074908187693322</v>
      </c>
      <c r="Q104" s="1"/>
    </row>
    <row r="105" spans="1:17" ht="12.75">
      <c r="A105" t="s">
        <v>30</v>
      </c>
      <c r="B105" t="s">
        <v>499</v>
      </c>
      <c r="C105" t="s">
        <v>1031</v>
      </c>
      <c r="D105" s="10">
        <v>230969</v>
      </c>
      <c r="E105" s="10">
        <v>41017</v>
      </c>
      <c r="F105" s="10">
        <f t="shared" si="2"/>
        <v>271986</v>
      </c>
      <c r="G105" s="10"/>
      <c r="H105" s="10"/>
      <c r="I105" s="10">
        <f t="shared" si="3"/>
        <v>0</v>
      </c>
      <c r="J105" s="2">
        <v>219040</v>
      </c>
      <c r="K105" s="2">
        <v>54641</v>
      </c>
      <c r="L105" s="2">
        <f>SUM(J105:K105)</f>
        <v>273681</v>
      </c>
      <c r="M105" s="2">
        <v>188308</v>
      </c>
      <c r="N105" s="2">
        <v>57942</v>
      </c>
      <c r="O105" s="2">
        <f>SUM(M105:N105)</f>
        <v>246250</v>
      </c>
      <c r="P105" s="9">
        <f>(L105-O105)/O105</f>
        <v>0.11139492385786802</v>
      </c>
      <c r="Q105" s="1"/>
    </row>
    <row r="106" spans="1:17" ht="12.75">
      <c r="A106" t="s">
        <v>543</v>
      </c>
      <c r="B106" t="s">
        <v>622</v>
      </c>
      <c r="C106" t="s">
        <v>31</v>
      </c>
      <c r="D106" s="10">
        <v>236158</v>
      </c>
      <c r="E106" s="10">
        <v>34722</v>
      </c>
      <c r="F106" s="10">
        <f t="shared" si="2"/>
        <v>270880</v>
      </c>
      <c r="G106" s="10"/>
      <c r="H106" s="10"/>
      <c r="I106" s="10">
        <f t="shared" si="3"/>
        <v>0</v>
      </c>
      <c r="J106" s="2">
        <v>183848</v>
      </c>
      <c r="K106" s="2">
        <v>23871</v>
      </c>
      <c r="L106" s="2">
        <f>SUM(J106:K106)</f>
        <v>207719</v>
      </c>
      <c r="M106" s="2">
        <v>0</v>
      </c>
      <c r="N106" s="2">
        <v>0</v>
      </c>
      <c r="O106" s="2">
        <f>SUM(M106:N106)</f>
        <v>0</v>
      </c>
      <c r="P106" s="9" t="e">
        <f>(L106-O106)/O106</f>
        <v>#DIV/0!</v>
      </c>
      <c r="Q106" s="1"/>
    </row>
    <row r="107" spans="1:17" ht="12.75">
      <c r="A107" t="s">
        <v>886</v>
      </c>
      <c r="B107" t="s">
        <v>235</v>
      </c>
      <c r="C107" t="s">
        <v>236</v>
      </c>
      <c r="D107" s="10">
        <v>229542</v>
      </c>
      <c r="E107" s="10">
        <v>38662</v>
      </c>
      <c r="F107" s="10">
        <f t="shared" si="2"/>
        <v>268204</v>
      </c>
      <c r="G107" s="10"/>
      <c r="H107" s="10"/>
      <c r="I107" s="10">
        <f t="shared" si="3"/>
        <v>0</v>
      </c>
      <c r="J107" s="2"/>
      <c r="K107" s="2"/>
      <c r="L107" s="2"/>
      <c r="M107" s="2"/>
      <c r="N107" s="2"/>
      <c r="O107" s="2"/>
      <c r="P107" s="9"/>
      <c r="Q107" s="1"/>
    </row>
    <row r="108" spans="1:16" ht="12.75">
      <c r="A108" t="s">
        <v>944</v>
      </c>
      <c r="B108" t="s">
        <v>1350</v>
      </c>
      <c r="C108" t="s">
        <v>217</v>
      </c>
      <c r="D108" s="10">
        <v>224381</v>
      </c>
      <c r="E108" s="10">
        <v>41101</v>
      </c>
      <c r="F108" s="10">
        <f t="shared" si="2"/>
        <v>265482</v>
      </c>
      <c r="G108" s="10"/>
      <c r="H108" s="10"/>
      <c r="I108" s="10">
        <f t="shared" si="3"/>
        <v>0</v>
      </c>
      <c r="J108" s="2"/>
      <c r="K108" s="2"/>
      <c r="L108" s="2"/>
      <c r="M108" s="2"/>
      <c r="N108" s="2"/>
      <c r="O108" s="2"/>
      <c r="P108" s="9"/>
    </row>
    <row r="109" spans="1:17" ht="12.75">
      <c r="A109" t="s">
        <v>30</v>
      </c>
      <c r="B109" t="s">
        <v>1350</v>
      </c>
      <c r="C109" t="s">
        <v>1287</v>
      </c>
      <c r="D109" s="10">
        <v>224381</v>
      </c>
      <c r="E109" s="10">
        <v>41101</v>
      </c>
      <c r="F109" s="10">
        <f t="shared" si="2"/>
        <v>265482</v>
      </c>
      <c r="G109" s="10"/>
      <c r="H109" s="10"/>
      <c r="I109" s="10">
        <f t="shared" si="3"/>
        <v>0</v>
      </c>
      <c r="J109" s="2">
        <v>227700</v>
      </c>
      <c r="K109" s="2">
        <v>56011</v>
      </c>
      <c r="L109" s="2">
        <f>SUM(J109:K109)</f>
        <v>283711</v>
      </c>
      <c r="M109" s="2">
        <v>195032</v>
      </c>
      <c r="N109" s="2">
        <v>50862</v>
      </c>
      <c r="O109" s="2">
        <f>SUM(M109:N109)</f>
        <v>245894</v>
      </c>
      <c r="P109" s="9">
        <f>(L109-O109)/O109</f>
        <v>0.15379391119750788</v>
      </c>
      <c r="Q109" s="1"/>
    </row>
    <row r="110" spans="1:17" ht="12.75">
      <c r="A110" t="s">
        <v>886</v>
      </c>
      <c r="B110" t="s">
        <v>1350</v>
      </c>
      <c r="C110" t="s">
        <v>237</v>
      </c>
      <c r="D110" s="10">
        <v>224381</v>
      </c>
      <c r="E110" s="10">
        <v>41101</v>
      </c>
      <c r="F110" s="10">
        <f t="shared" si="2"/>
        <v>265482</v>
      </c>
      <c r="G110" s="10"/>
      <c r="H110" s="10"/>
      <c r="I110" s="10">
        <f t="shared" si="3"/>
        <v>0</v>
      </c>
      <c r="J110" s="2"/>
      <c r="K110" s="2"/>
      <c r="L110" s="2"/>
      <c r="M110" s="2"/>
      <c r="N110" s="2"/>
      <c r="O110" s="2"/>
      <c r="P110" s="9"/>
      <c r="Q110" s="1"/>
    </row>
    <row r="111" spans="1:16" ht="12.75">
      <c r="A111" t="s">
        <v>793</v>
      </c>
      <c r="B111" t="s">
        <v>228</v>
      </c>
      <c r="C111" t="s">
        <v>229</v>
      </c>
      <c r="D111" s="10">
        <v>231492</v>
      </c>
      <c r="E111" s="10">
        <v>28329</v>
      </c>
      <c r="F111" s="10">
        <f t="shared" si="2"/>
        <v>259821</v>
      </c>
      <c r="G111" s="10"/>
      <c r="H111" s="10"/>
      <c r="I111" s="10">
        <f t="shared" si="3"/>
        <v>0</v>
      </c>
      <c r="J111" s="2"/>
      <c r="K111" s="2"/>
      <c r="L111" s="2"/>
      <c r="M111" s="2"/>
      <c r="N111" s="2"/>
      <c r="O111" s="2"/>
      <c r="P111" s="9"/>
    </row>
    <row r="112" spans="1:17" ht="12.75">
      <c r="A112" t="s">
        <v>147</v>
      </c>
      <c r="B112" t="s">
        <v>269</v>
      </c>
      <c r="C112" t="s">
        <v>264</v>
      </c>
      <c r="D112" s="10">
        <v>207448</v>
      </c>
      <c r="E112" s="10">
        <v>49130</v>
      </c>
      <c r="F112" s="10">
        <f t="shared" si="2"/>
        <v>256578</v>
      </c>
      <c r="G112" s="10"/>
      <c r="H112" s="10"/>
      <c r="I112" s="10">
        <f t="shared" si="3"/>
        <v>0</v>
      </c>
      <c r="J112" s="2"/>
      <c r="K112" s="2"/>
      <c r="L112" s="2"/>
      <c r="M112" s="2"/>
      <c r="N112" s="2"/>
      <c r="O112" s="2"/>
      <c r="P112" s="9"/>
      <c r="Q112" s="1"/>
    </row>
    <row r="113" spans="1:17" ht="12.75">
      <c r="A113" t="s">
        <v>1184</v>
      </c>
      <c r="B113" t="s">
        <v>234</v>
      </c>
      <c r="C113" t="s">
        <v>1091</v>
      </c>
      <c r="D113" s="10">
        <v>226148</v>
      </c>
      <c r="E113" s="10">
        <v>27336</v>
      </c>
      <c r="F113" s="10">
        <f t="shared" si="2"/>
        <v>253484</v>
      </c>
      <c r="G113" s="10"/>
      <c r="H113" s="10"/>
      <c r="I113" s="10">
        <f t="shared" si="3"/>
        <v>0</v>
      </c>
      <c r="J113" s="2"/>
      <c r="K113" s="2"/>
      <c r="L113" s="2"/>
      <c r="O113" s="2"/>
      <c r="P113" s="9"/>
      <c r="Q113" s="1"/>
    </row>
    <row r="114" spans="1:17" ht="12.75">
      <c r="A114" t="s">
        <v>870</v>
      </c>
      <c r="B114" t="s">
        <v>684</v>
      </c>
      <c r="C114" t="s">
        <v>873</v>
      </c>
      <c r="D114" s="10">
        <v>227565</v>
      </c>
      <c r="E114" s="10">
        <v>19742</v>
      </c>
      <c r="F114" s="10">
        <f t="shared" si="2"/>
        <v>247307</v>
      </c>
      <c r="G114" s="10">
        <v>217654</v>
      </c>
      <c r="H114" s="10">
        <v>22330</v>
      </c>
      <c r="I114" s="10">
        <f t="shared" si="3"/>
        <v>239984</v>
      </c>
      <c r="J114" s="2">
        <v>219908</v>
      </c>
      <c r="K114" s="2">
        <v>21625</v>
      </c>
      <c r="L114" s="2">
        <f aca="true" t="shared" si="4" ref="L114:L122">SUM(J114:K114)</f>
        <v>241533</v>
      </c>
      <c r="O114" s="2">
        <f aca="true" t="shared" si="5" ref="O114:O122">SUM(M114:N114)</f>
        <v>0</v>
      </c>
      <c r="P114" s="9" t="e">
        <f aca="true" t="shared" si="6" ref="P114:P122">(L114-O114)/O114</f>
        <v>#DIV/0!</v>
      </c>
      <c r="Q114" s="1"/>
    </row>
    <row r="115" spans="1:17" ht="12.75">
      <c r="A115" t="s">
        <v>870</v>
      </c>
      <c r="B115" t="s">
        <v>687</v>
      </c>
      <c r="C115" t="s">
        <v>877</v>
      </c>
      <c r="D115" s="10">
        <v>223722</v>
      </c>
      <c r="E115" s="10">
        <v>21882</v>
      </c>
      <c r="F115" s="10">
        <f t="shared" si="2"/>
        <v>245604</v>
      </c>
      <c r="G115" s="10">
        <v>187299</v>
      </c>
      <c r="H115" s="10">
        <v>23466</v>
      </c>
      <c r="I115" s="10">
        <f t="shared" si="3"/>
        <v>210765</v>
      </c>
      <c r="J115" s="2">
        <v>0</v>
      </c>
      <c r="K115" s="2">
        <v>0</v>
      </c>
      <c r="L115" s="2">
        <f t="shared" si="4"/>
        <v>0</v>
      </c>
      <c r="O115" s="2">
        <f t="shared" si="5"/>
        <v>0</v>
      </c>
      <c r="P115" s="9" t="e">
        <f t="shared" si="6"/>
        <v>#DIV/0!</v>
      </c>
      <c r="Q115" s="1"/>
    </row>
    <row r="116" spans="1:16" ht="12.75">
      <c r="A116" t="s">
        <v>793</v>
      </c>
      <c r="B116" t="s">
        <v>822</v>
      </c>
      <c r="C116" t="s">
        <v>823</v>
      </c>
      <c r="D116" s="10">
        <v>211242</v>
      </c>
      <c r="E116" s="10">
        <v>27100</v>
      </c>
      <c r="F116" s="10">
        <f t="shared" si="2"/>
        <v>238342</v>
      </c>
      <c r="G116" s="10"/>
      <c r="H116" s="10"/>
      <c r="I116" s="10">
        <f t="shared" si="3"/>
        <v>0</v>
      </c>
      <c r="J116" s="2">
        <v>210889</v>
      </c>
      <c r="K116" s="2">
        <v>23687</v>
      </c>
      <c r="L116" s="2">
        <f t="shared" si="4"/>
        <v>234576</v>
      </c>
      <c r="M116" s="2">
        <v>190971</v>
      </c>
      <c r="N116" s="2">
        <v>22843</v>
      </c>
      <c r="O116" s="2">
        <f t="shared" si="5"/>
        <v>213814</v>
      </c>
      <c r="P116" s="9">
        <f t="shared" si="6"/>
        <v>0.0971030896012422</v>
      </c>
    </row>
    <row r="117" spans="1:16" ht="12.75">
      <c r="A117" t="s">
        <v>944</v>
      </c>
      <c r="B117" t="s">
        <v>467</v>
      </c>
      <c r="C117" t="s">
        <v>877</v>
      </c>
      <c r="D117" s="10">
        <v>213821</v>
      </c>
      <c r="E117" s="10">
        <v>23221</v>
      </c>
      <c r="F117" s="10">
        <f t="shared" si="2"/>
        <v>237042</v>
      </c>
      <c r="G117" s="10"/>
      <c r="H117" s="10"/>
      <c r="I117" s="10">
        <f t="shared" si="3"/>
        <v>0</v>
      </c>
      <c r="J117" s="2">
        <v>206473</v>
      </c>
      <c r="K117" s="2">
        <v>43900</v>
      </c>
      <c r="L117" s="2">
        <f t="shared" si="4"/>
        <v>250373</v>
      </c>
      <c r="M117" s="2">
        <v>187336</v>
      </c>
      <c r="N117" s="2">
        <v>40955</v>
      </c>
      <c r="O117" s="2">
        <f t="shared" si="5"/>
        <v>228291</v>
      </c>
      <c r="P117" s="9">
        <f t="shared" si="6"/>
        <v>0.09672742245642622</v>
      </c>
    </row>
    <row r="118" spans="1:17" ht="12.75">
      <c r="A118" t="s">
        <v>870</v>
      </c>
      <c r="B118" t="s">
        <v>686</v>
      </c>
      <c r="C118" t="s">
        <v>877</v>
      </c>
      <c r="D118" s="10">
        <v>221127</v>
      </c>
      <c r="E118" s="10">
        <v>12127</v>
      </c>
      <c r="F118" s="10">
        <f t="shared" si="2"/>
        <v>233254</v>
      </c>
      <c r="G118" s="10">
        <v>185232</v>
      </c>
      <c r="H118" s="10">
        <v>8386</v>
      </c>
      <c r="I118" s="10">
        <f t="shared" si="3"/>
        <v>193618</v>
      </c>
      <c r="J118" s="2">
        <v>0</v>
      </c>
      <c r="K118" s="2">
        <v>0</v>
      </c>
      <c r="L118" s="2">
        <f t="shared" si="4"/>
        <v>0</v>
      </c>
      <c r="O118" s="2">
        <f t="shared" si="5"/>
        <v>0</v>
      </c>
      <c r="P118" s="9" t="e">
        <f t="shared" si="6"/>
        <v>#DIV/0!</v>
      </c>
      <c r="Q118" s="1"/>
    </row>
    <row r="119" spans="1:17" ht="12.75">
      <c r="A119" t="s">
        <v>1184</v>
      </c>
      <c r="B119" t="s">
        <v>1186</v>
      </c>
      <c r="C119" t="s">
        <v>857</v>
      </c>
      <c r="D119" s="10">
        <v>209588</v>
      </c>
      <c r="E119" s="10">
        <v>23465</v>
      </c>
      <c r="F119" s="10">
        <f t="shared" si="2"/>
        <v>233053</v>
      </c>
      <c r="G119" s="10"/>
      <c r="H119" s="10"/>
      <c r="I119" s="10">
        <f t="shared" si="3"/>
        <v>0</v>
      </c>
      <c r="J119" s="2">
        <v>169578</v>
      </c>
      <c r="K119" s="2">
        <v>34334</v>
      </c>
      <c r="L119" s="2">
        <f t="shared" si="4"/>
        <v>203912</v>
      </c>
      <c r="M119" s="2">
        <v>163520</v>
      </c>
      <c r="N119" s="2">
        <v>26704</v>
      </c>
      <c r="O119" s="2">
        <f t="shared" si="5"/>
        <v>190224</v>
      </c>
      <c r="P119" s="9">
        <f t="shared" si="6"/>
        <v>0.07195727142736984</v>
      </c>
      <c r="Q119" s="1"/>
    </row>
    <row r="120" spans="1:17" ht="12.75">
      <c r="A120" t="s">
        <v>870</v>
      </c>
      <c r="B120" t="s">
        <v>871</v>
      </c>
      <c r="C120" t="s">
        <v>872</v>
      </c>
      <c r="D120" s="10">
        <v>213048</v>
      </c>
      <c r="E120" s="10">
        <v>17963</v>
      </c>
      <c r="F120" s="10">
        <f t="shared" si="2"/>
        <v>231011</v>
      </c>
      <c r="G120" s="10">
        <v>250327</v>
      </c>
      <c r="H120" s="10">
        <v>53939</v>
      </c>
      <c r="I120" s="10">
        <f t="shared" si="3"/>
        <v>304266</v>
      </c>
      <c r="J120" s="2">
        <v>167163</v>
      </c>
      <c r="K120" s="2">
        <v>61773</v>
      </c>
      <c r="L120" s="2">
        <f t="shared" si="4"/>
        <v>228936</v>
      </c>
      <c r="O120" s="2">
        <f t="shared" si="5"/>
        <v>0</v>
      </c>
      <c r="P120" s="9" t="e">
        <f t="shared" si="6"/>
        <v>#DIV/0!</v>
      </c>
      <c r="Q120" s="1"/>
    </row>
    <row r="121" spans="1:17" ht="12.75">
      <c r="A121" t="s">
        <v>1184</v>
      </c>
      <c r="B121" t="s">
        <v>634</v>
      </c>
      <c r="C121" t="s">
        <v>794</v>
      </c>
      <c r="D121" s="10">
        <v>204728</v>
      </c>
      <c r="E121" s="10">
        <v>26051</v>
      </c>
      <c r="F121" s="10">
        <f t="shared" si="2"/>
        <v>230779</v>
      </c>
      <c r="G121" s="10"/>
      <c r="H121" s="10"/>
      <c r="I121" s="10">
        <f t="shared" si="3"/>
        <v>0</v>
      </c>
      <c r="J121" s="2">
        <v>179911</v>
      </c>
      <c r="K121" s="2">
        <v>14235</v>
      </c>
      <c r="L121" s="2">
        <f t="shared" si="4"/>
        <v>194146</v>
      </c>
      <c r="O121" s="2">
        <f t="shared" si="5"/>
        <v>0</v>
      </c>
      <c r="P121" s="9" t="e">
        <f t="shared" si="6"/>
        <v>#DIV/0!</v>
      </c>
      <c r="Q121" s="1"/>
    </row>
    <row r="122" spans="1:17" ht="12.75">
      <c r="A122" t="s">
        <v>75</v>
      </c>
      <c r="B122" t="s">
        <v>90</v>
      </c>
      <c r="C122" t="s">
        <v>127</v>
      </c>
      <c r="D122" s="10">
        <v>228357</v>
      </c>
      <c r="E122" s="10"/>
      <c r="F122" s="10">
        <f t="shared" si="2"/>
        <v>228357</v>
      </c>
      <c r="G122" s="10"/>
      <c r="H122" s="10"/>
      <c r="I122" s="10">
        <f t="shared" si="3"/>
        <v>0</v>
      </c>
      <c r="J122" s="2">
        <v>208350</v>
      </c>
      <c r="K122" s="2">
        <v>14922</v>
      </c>
      <c r="L122" s="2">
        <f t="shared" si="4"/>
        <v>223272</v>
      </c>
      <c r="M122" s="2">
        <v>220943</v>
      </c>
      <c r="N122" s="2">
        <v>0</v>
      </c>
      <c r="O122" s="2">
        <f t="shared" si="5"/>
        <v>220943</v>
      </c>
      <c r="P122" s="9">
        <f t="shared" si="6"/>
        <v>0.010541180304422408</v>
      </c>
      <c r="Q122" s="1"/>
    </row>
    <row r="123" spans="1:17" ht="12.75">
      <c r="A123" t="s">
        <v>147</v>
      </c>
      <c r="B123" t="s">
        <v>271</v>
      </c>
      <c r="C123" t="s">
        <v>264</v>
      </c>
      <c r="D123" s="10">
        <v>193388</v>
      </c>
      <c r="E123" s="10">
        <v>34602</v>
      </c>
      <c r="F123" s="10">
        <f t="shared" si="2"/>
        <v>227990</v>
      </c>
      <c r="G123" s="10"/>
      <c r="H123" s="10"/>
      <c r="I123" s="10">
        <f t="shared" si="3"/>
        <v>0</v>
      </c>
      <c r="J123" s="2"/>
      <c r="K123" s="2"/>
      <c r="L123" s="2"/>
      <c r="M123" s="2"/>
      <c r="N123" s="2"/>
      <c r="O123" s="2"/>
      <c r="P123" s="9"/>
      <c r="Q123" s="1"/>
    </row>
    <row r="124" spans="1:17" ht="12.75">
      <c r="A124" t="s">
        <v>1184</v>
      </c>
      <c r="B124" t="s">
        <v>632</v>
      </c>
      <c r="C124" t="s">
        <v>794</v>
      </c>
      <c r="D124" s="10">
        <v>201356</v>
      </c>
      <c r="E124" s="10">
        <v>26065</v>
      </c>
      <c r="F124" s="10">
        <f t="shared" si="2"/>
        <v>227421</v>
      </c>
      <c r="G124" s="10"/>
      <c r="H124" s="10"/>
      <c r="I124" s="10">
        <f t="shared" si="3"/>
        <v>0</v>
      </c>
      <c r="J124" s="2">
        <v>204956</v>
      </c>
      <c r="K124" s="2">
        <v>19490</v>
      </c>
      <c r="L124" s="2">
        <f>SUM(J124:K124)</f>
        <v>224446</v>
      </c>
      <c r="O124" s="2">
        <f>SUM(M124:N124)</f>
        <v>0</v>
      </c>
      <c r="P124" s="9" t="e">
        <f>(L124-O124)/O124</f>
        <v>#DIV/0!</v>
      </c>
      <c r="Q124" s="1"/>
    </row>
    <row r="125" spans="1:16" ht="12.75">
      <c r="A125" t="s">
        <v>793</v>
      </c>
      <c r="B125" t="s">
        <v>796</v>
      </c>
      <c r="C125" t="s">
        <v>838</v>
      </c>
      <c r="D125" s="10">
        <v>215352</v>
      </c>
      <c r="E125" s="10">
        <v>223</v>
      </c>
      <c r="F125" s="10">
        <f t="shared" si="2"/>
        <v>215575</v>
      </c>
      <c r="G125" s="10"/>
      <c r="H125" s="10"/>
      <c r="I125" s="10">
        <f t="shared" si="3"/>
        <v>0</v>
      </c>
      <c r="J125" s="2">
        <v>268652</v>
      </c>
      <c r="K125" s="2">
        <v>13421</v>
      </c>
      <c r="L125" s="2">
        <f>SUM(J125:K125)</f>
        <v>282073</v>
      </c>
      <c r="M125" s="2">
        <v>195850</v>
      </c>
      <c r="N125" s="2">
        <v>29221</v>
      </c>
      <c r="O125" s="2">
        <f>SUM(M125:N125)</f>
        <v>225071</v>
      </c>
      <c r="P125" s="9">
        <f>(L125-O125)/O125</f>
        <v>0.2532623038952153</v>
      </c>
    </row>
    <row r="126" spans="1:17" ht="12.75">
      <c r="A126" t="s">
        <v>886</v>
      </c>
      <c r="B126" t="s">
        <v>888</v>
      </c>
      <c r="C126" t="s">
        <v>889</v>
      </c>
      <c r="D126" s="10">
        <v>167436</v>
      </c>
      <c r="E126" s="10">
        <v>47499</v>
      </c>
      <c r="F126" s="10">
        <f t="shared" si="2"/>
        <v>214935</v>
      </c>
      <c r="G126" s="10"/>
      <c r="H126" s="10"/>
      <c r="I126" s="10">
        <f t="shared" si="3"/>
        <v>0</v>
      </c>
      <c r="J126" s="2">
        <v>180994</v>
      </c>
      <c r="K126" s="2">
        <v>57484</v>
      </c>
      <c r="L126" s="2">
        <f>SUM(J126:K126)</f>
        <v>238478</v>
      </c>
      <c r="M126" s="2">
        <v>171499</v>
      </c>
      <c r="N126" s="2">
        <v>43226</v>
      </c>
      <c r="O126" s="2">
        <f>SUM(M126:N126)</f>
        <v>214725</v>
      </c>
      <c r="P126" s="9">
        <f>(L126-O126)/O126</f>
        <v>0.11062056118290838</v>
      </c>
      <c r="Q126" s="1"/>
    </row>
    <row r="127" spans="1:17" ht="12.75">
      <c r="A127" t="s">
        <v>1213</v>
      </c>
      <c r="B127" t="s">
        <v>244</v>
      </c>
      <c r="C127" t="s">
        <v>245</v>
      </c>
      <c r="D127" s="10">
        <v>169437</v>
      </c>
      <c r="E127" s="10">
        <v>43485</v>
      </c>
      <c r="F127" s="10">
        <f t="shared" si="2"/>
        <v>212922</v>
      </c>
      <c r="G127" s="10"/>
      <c r="H127" s="10"/>
      <c r="I127" s="10">
        <f t="shared" si="3"/>
        <v>0</v>
      </c>
      <c r="J127" s="2"/>
      <c r="K127" s="2"/>
      <c r="L127" s="2"/>
      <c r="M127" s="2"/>
      <c r="N127" s="2"/>
      <c r="O127" s="2"/>
      <c r="P127" s="9"/>
      <c r="Q127" s="1"/>
    </row>
    <row r="128" spans="1:17" ht="12.75">
      <c r="A128" t="s">
        <v>1156</v>
      </c>
      <c r="B128" t="s">
        <v>1159</v>
      </c>
      <c r="C128" t="s">
        <v>1000</v>
      </c>
      <c r="D128" s="10">
        <v>186510</v>
      </c>
      <c r="E128" s="10">
        <v>24123</v>
      </c>
      <c r="F128" s="10">
        <f t="shared" si="2"/>
        <v>210633</v>
      </c>
      <c r="G128" s="10"/>
      <c r="H128" s="10"/>
      <c r="I128" s="10">
        <f t="shared" si="3"/>
        <v>0</v>
      </c>
      <c r="J128" s="2">
        <v>166349</v>
      </c>
      <c r="K128" s="2">
        <v>2188</v>
      </c>
      <c r="L128" s="2">
        <f>SUM(J128:K128)</f>
        <v>168537</v>
      </c>
      <c r="M128" s="2">
        <v>159405</v>
      </c>
      <c r="N128" s="2">
        <v>20002</v>
      </c>
      <c r="O128" s="2">
        <f>SUM(M128:N128)</f>
        <v>179407</v>
      </c>
      <c r="P128" s="9">
        <f>(L128-O128)/O128</f>
        <v>-0.060588494317390065</v>
      </c>
      <c r="Q128" s="1">
        <f>(O128-L128)/O128</f>
        <v>0.060588494317390065</v>
      </c>
    </row>
    <row r="129" spans="1:17" ht="12.75">
      <c r="A129" t="s">
        <v>1156</v>
      </c>
      <c r="B129" t="s">
        <v>1158</v>
      </c>
      <c r="C129" t="s">
        <v>924</v>
      </c>
      <c r="D129" s="10">
        <v>180801</v>
      </c>
      <c r="E129" s="10">
        <v>29236</v>
      </c>
      <c r="F129" s="10">
        <f t="shared" si="2"/>
        <v>210037</v>
      </c>
      <c r="G129" s="10"/>
      <c r="H129" s="10"/>
      <c r="I129" s="10">
        <f t="shared" si="3"/>
        <v>0</v>
      </c>
      <c r="J129" s="2">
        <v>174744</v>
      </c>
      <c r="K129" s="2">
        <v>26813</v>
      </c>
      <c r="L129" s="2">
        <f>SUM(J129:K129)</f>
        <v>201557</v>
      </c>
      <c r="M129" s="2">
        <v>165819</v>
      </c>
      <c r="N129" s="2">
        <v>24633</v>
      </c>
      <c r="O129" s="2">
        <f>SUM(M129:N129)</f>
        <v>190452</v>
      </c>
      <c r="P129" s="9">
        <f>(L129-O129)/O129</f>
        <v>0.0583086551992103</v>
      </c>
      <c r="Q129" s="1">
        <f>(O129-L129)/O129</f>
        <v>-0.0583086551992103</v>
      </c>
    </row>
    <row r="130" spans="1:17" ht="12.75">
      <c r="A130" t="s">
        <v>75</v>
      </c>
      <c r="B130" t="s">
        <v>92</v>
      </c>
      <c r="C130" t="s">
        <v>127</v>
      </c>
      <c r="D130" s="10">
        <v>204679</v>
      </c>
      <c r="E130" s="10"/>
      <c r="F130" s="10">
        <f aca="true" t="shared" si="7" ref="F130:F193">SUM(D130:E130)</f>
        <v>204679</v>
      </c>
      <c r="G130" s="10"/>
      <c r="H130" s="10"/>
      <c r="I130" s="10">
        <f aca="true" t="shared" si="8" ref="I130:I193">SUM(G130:H130)</f>
        <v>0</v>
      </c>
      <c r="J130" s="2">
        <v>179500</v>
      </c>
      <c r="K130" s="2">
        <v>9586</v>
      </c>
      <c r="L130" s="2">
        <f>SUM(J130:K130)</f>
        <v>189086</v>
      </c>
      <c r="M130" s="2">
        <v>193032</v>
      </c>
      <c r="N130" s="2">
        <v>0</v>
      </c>
      <c r="O130" s="2">
        <f>SUM(M130:N130)</f>
        <v>193032</v>
      </c>
      <c r="P130" s="9">
        <f>(L130-O130)/O130</f>
        <v>-0.020442206473538067</v>
      </c>
      <c r="Q130" s="1"/>
    </row>
    <row r="131" spans="1:17" ht="12.75">
      <c r="A131" t="s">
        <v>75</v>
      </c>
      <c r="B131" t="s">
        <v>84</v>
      </c>
      <c r="C131" t="s">
        <v>127</v>
      </c>
      <c r="D131" s="10">
        <v>132897</v>
      </c>
      <c r="E131" s="10">
        <v>70000</v>
      </c>
      <c r="F131" s="10">
        <f t="shared" si="7"/>
        <v>202897</v>
      </c>
      <c r="G131" s="10"/>
      <c r="H131" s="10"/>
      <c r="I131" s="10">
        <f t="shared" si="8"/>
        <v>0</v>
      </c>
      <c r="J131" s="2">
        <v>201246</v>
      </c>
      <c r="K131" s="2">
        <v>13783</v>
      </c>
      <c r="L131" s="2">
        <f>SUM(J131:K131)</f>
        <v>215029</v>
      </c>
      <c r="M131" s="2">
        <v>203259</v>
      </c>
      <c r="N131" s="2">
        <v>0</v>
      </c>
      <c r="O131" s="2">
        <f>SUM(M131:N131)</f>
        <v>203259</v>
      </c>
      <c r="P131" s="9">
        <f>(L131-O131)/O131</f>
        <v>0.05790641496809489</v>
      </c>
      <c r="Q131" s="1"/>
    </row>
    <row r="132" spans="1:17" ht="12.75">
      <c r="A132" t="s">
        <v>75</v>
      </c>
      <c r="B132" t="s">
        <v>91</v>
      </c>
      <c r="C132" t="s">
        <v>127</v>
      </c>
      <c r="D132" s="10">
        <v>197853</v>
      </c>
      <c r="E132" s="10">
        <v>0</v>
      </c>
      <c r="F132" s="10">
        <f t="shared" si="7"/>
        <v>197853</v>
      </c>
      <c r="G132" s="10"/>
      <c r="H132" s="10"/>
      <c r="I132" s="10">
        <f t="shared" si="8"/>
        <v>0</v>
      </c>
      <c r="J132" s="2">
        <v>195592</v>
      </c>
      <c r="K132" s="2">
        <v>9265</v>
      </c>
      <c r="L132" s="2">
        <f>SUM(J132:K132)</f>
        <v>204857</v>
      </c>
      <c r="M132" s="2">
        <v>191002</v>
      </c>
      <c r="N132" s="2">
        <v>0</v>
      </c>
      <c r="O132" s="2">
        <f>SUM(M132:N132)</f>
        <v>191002</v>
      </c>
      <c r="P132" s="9">
        <f>(L132-O132)/O132</f>
        <v>0.07253850745018377</v>
      </c>
      <c r="Q132" s="1"/>
    </row>
    <row r="133" spans="1:17" ht="12.75">
      <c r="A133" t="s">
        <v>30</v>
      </c>
      <c r="B133" t="s">
        <v>251</v>
      </c>
      <c r="C133" t="s">
        <v>252</v>
      </c>
      <c r="D133" s="10">
        <v>158032</v>
      </c>
      <c r="E133" s="10">
        <v>39349</v>
      </c>
      <c r="F133" s="10">
        <f t="shared" si="7"/>
        <v>197381</v>
      </c>
      <c r="G133" s="10"/>
      <c r="H133" s="10"/>
      <c r="I133" s="10">
        <f t="shared" si="8"/>
        <v>0</v>
      </c>
      <c r="J133" s="2"/>
      <c r="K133" s="2"/>
      <c r="L133" s="2"/>
      <c r="M133" s="2"/>
      <c r="N133" s="2"/>
      <c r="O133" s="2"/>
      <c r="P133" s="9"/>
      <c r="Q133" s="1"/>
    </row>
    <row r="134" spans="1:17" ht="12.75">
      <c r="A134" t="s">
        <v>75</v>
      </c>
      <c r="B134" t="s">
        <v>96</v>
      </c>
      <c r="C134" t="s">
        <v>127</v>
      </c>
      <c r="D134" s="10">
        <v>193179</v>
      </c>
      <c r="E134" s="10"/>
      <c r="F134" s="10">
        <f t="shared" si="7"/>
        <v>193179</v>
      </c>
      <c r="G134" s="10"/>
      <c r="H134" s="10"/>
      <c r="I134" s="10">
        <f t="shared" si="8"/>
        <v>0</v>
      </c>
      <c r="J134" s="2">
        <v>162000</v>
      </c>
      <c r="K134" s="2">
        <v>9586</v>
      </c>
      <c r="L134" s="2">
        <f>SUM(J134:K134)</f>
        <v>171586</v>
      </c>
      <c r="M134" s="2">
        <v>144532</v>
      </c>
      <c r="N134" s="2">
        <v>0</v>
      </c>
      <c r="O134" s="2">
        <f>SUM(M134:N134)</f>
        <v>144532</v>
      </c>
      <c r="P134" s="9">
        <f>(L134-O134)/O134</f>
        <v>0.18718346110203968</v>
      </c>
      <c r="Q134" s="1"/>
    </row>
    <row r="135" spans="1:17" ht="12.75">
      <c r="A135" t="s">
        <v>75</v>
      </c>
      <c r="B135" t="s">
        <v>97</v>
      </c>
      <c r="C135" t="s">
        <v>127</v>
      </c>
      <c r="D135" s="10">
        <v>191041</v>
      </c>
      <c r="E135" s="10"/>
      <c r="F135" s="10">
        <f t="shared" si="7"/>
        <v>191041</v>
      </c>
      <c r="G135" s="10"/>
      <c r="H135" s="10"/>
      <c r="I135" s="10">
        <f t="shared" si="8"/>
        <v>0</v>
      </c>
      <c r="J135" s="2">
        <v>195200</v>
      </c>
      <c r="K135" s="2">
        <v>9265</v>
      </c>
      <c r="L135" s="2">
        <f>SUM(J135:K135)</f>
        <v>204465</v>
      </c>
      <c r="M135" s="2">
        <v>182109</v>
      </c>
      <c r="N135" s="2">
        <v>0</v>
      </c>
      <c r="O135" s="2">
        <f>SUM(M135:N135)</f>
        <v>182109</v>
      </c>
      <c r="P135" s="9">
        <f>(L135-O135)/O135</f>
        <v>0.12276164275241751</v>
      </c>
      <c r="Q135" s="1"/>
    </row>
    <row r="136" spans="1:17" ht="12.75">
      <c r="A136" t="s">
        <v>75</v>
      </c>
      <c r="B136" t="s">
        <v>93</v>
      </c>
      <c r="C136" t="s">
        <v>127</v>
      </c>
      <c r="D136" s="10">
        <v>186886</v>
      </c>
      <c r="E136" s="10"/>
      <c r="F136" s="10">
        <f t="shared" si="7"/>
        <v>186886</v>
      </c>
      <c r="G136" s="10"/>
      <c r="H136" s="10"/>
      <c r="I136" s="10">
        <f t="shared" si="8"/>
        <v>0</v>
      </c>
      <c r="J136" s="2">
        <v>173400</v>
      </c>
      <c r="K136" s="2">
        <v>11067</v>
      </c>
      <c r="L136" s="2">
        <f>SUM(J136:K136)</f>
        <v>184467</v>
      </c>
      <c r="M136" s="2">
        <v>134701</v>
      </c>
      <c r="N136" s="2">
        <v>0</v>
      </c>
      <c r="O136" s="2">
        <f>SUM(M136:N136)</f>
        <v>134701</v>
      </c>
      <c r="P136" s="9">
        <f>(L136-O136)/O136</f>
        <v>0.3694553121357674</v>
      </c>
      <c r="Q136" s="1"/>
    </row>
    <row r="137" spans="1:17" ht="12.75">
      <c r="A137" t="s">
        <v>75</v>
      </c>
      <c r="B137" t="s">
        <v>254</v>
      </c>
      <c r="C137" t="s">
        <v>127</v>
      </c>
      <c r="D137" s="10">
        <v>174604</v>
      </c>
      <c r="E137" s="10"/>
      <c r="F137" s="10">
        <f t="shared" si="7"/>
        <v>174604</v>
      </c>
      <c r="G137" s="10"/>
      <c r="H137" s="10"/>
      <c r="I137" s="10">
        <f t="shared" si="8"/>
        <v>0</v>
      </c>
      <c r="J137" s="2"/>
      <c r="K137" s="2"/>
      <c r="L137" s="2"/>
      <c r="M137" s="2"/>
      <c r="N137" s="2"/>
      <c r="O137" s="2"/>
      <c r="P137" s="9"/>
      <c r="Q137" s="1"/>
    </row>
    <row r="138" spans="1:17" ht="12.75">
      <c r="A138" t="s">
        <v>75</v>
      </c>
      <c r="B138" t="s">
        <v>98</v>
      </c>
      <c r="C138" t="s">
        <v>127</v>
      </c>
      <c r="D138" s="10">
        <v>173679</v>
      </c>
      <c r="E138" s="10"/>
      <c r="F138" s="10">
        <f t="shared" si="7"/>
        <v>173679</v>
      </c>
      <c r="G138" s="10"/>
      <c r="H138" s="10"/>
      <c r="I138" s="10">
        <f t="shared" si="8"/>
        <v>0</v>
      </c>
      <c r="J138" s="2">
        <v>145000</v>
      </c>
      <c r="K138" s="2">
        <v>9586</v>
      </c>
      <c r="L138" s="2">
        <f aca="true" t="shared" si="9" ref="L138:L169">SUM(J138:K138)</f>
        <v>154586</v>
      </c>
      <c r="M138" s="2">
        <v>115425</v>
      </c>
      <c r="N138" s="2">
        <v>0</v>
      </c>
      <c r="O138" s="2">
        <f aca="true" t="shared" si="10" ref="O138:O169">SUM(M138:N138)</f>
        <v>115425</v>
      </c>
      <c r="P138" s="9">
        <f aca="true" t="shared" si="11" ref="P138:P169">(L138-O138)/O138</f>
        <v>0.33927658652804854</v>
      </c>
      <c r="Q138" s="1"/>
    </row>
    <row r="139" spans="1:17" ht="12.75">
      <c r="A139" t="s">
        <v>870</v>
      </c>
      <c r="B139" t="s">
        <v>874</v>
      </c>
      <c r="C139" t="s">
        <v>876</v>
      </c>
      <c r="D139" s="10">
        <v>144264</v>
      </c>
      <c r="E139" s="10">
        <v>23043</v>
      </c>
      <c r="F139" s="10">
        <f t="shared" si="7"/>
        <v>167307</v>
      </c>
      <c r="G139" s="10">
        <v>144233</v>
      </c>
      <c r="H139" s="10">
        <v>28826</v>
      </c>
      <c r="I139" s="10">
        <f t="shared" si="8"/>
        <v>173059</v>
      </c>
      <c r="J139" s="4">
        <v>117695</v>
      </c>
      <c r="K139" s="2">
        <v>37747</v>
      </c>
      <c r="L139" s="2">
        <f t="shared" si="9"/>
        <v>155442</v>
      </c>
      <c r="O139" s="2">
        <f t="shared" si="10"/>
        <v>0</v>
      </c>
      <c r="P139" s="9" t="e">
        <f t="shared" si="11"/>
        <v>#DIV/0!</v>
      </c>
      <c r="Q139" s="1"/>
    </row>
    <row r="140" spans="1:17" ht="12.75">
      <c r="A140" t="s">
        <v>75</v>
      </c>
      <c r="B140" t="s">
        <v>128</v>
      </c>
      <c r="C140" t="s">
        <v>127</v>
      </c>
      <c r="D140" s="10">
        <v>166000</v>
      </c>
      <c r="E140" s="10"/>
      <c r="F140" s="10">
        <f t="shared" si="7"/>
        <v>166000</v>
      </c>
      <c r="G140" s="10"/>
      <c r="H140" s="10"/>
      <c r="I140" s="10">
        <f t="shared" si="8"/>
        <v>0</v>
      </c>
      <c r="J140" s="2">
        <v>172500</v>
      </c>
      <c r="K140" s="2">
        <v>0</v>
      </c>
      <c r="L140" s="2">
        <f t="shared" si="9"/>
        <v>172500</v>
      </c>
      <c r="M140" s="2">
        <v>136000</v>
      </c>
      <c r="N140" s="2">
        <v>0</v>
      </c>
      <c r="O140" s="2">
        <f t="shared" si="10"/>
        <v>136000</v>
      </c>
      <c r="P140" s="9">
        <f t="shared" si="11"/>
        <v>0.26838235294117646</v>
      </c>
      <c r="Q140" s="1"/>
    </row>
    <row r="141" spans="1:17" ht="12.75">
      <c r="A141" t="s">
        <v>75</v>
      </c>
      <c r="B141" t="s">
        <v>94</v>
      </c>
      <c r="C141" t="s">
        <v>127</v>
      </c>
      <c r="D141" s="10">
        <v>162050</v>
      </c>
      <c r="E141" s="10">
        <v>0</v>
      </c>
      <c r="F141" s="10">
        <f t="shared" si="7"/>
        <v>162050</v>
      </c>
      <c r="G141" s="10"/>
      <c r="H141" s="10"/>
      <c r="I141" s="10">
        <f t="shared" si="8"/>
        <v>0</v>
      </c>
      <c r="J141" s="2">
        <v>167500</v>
      </c>
      <c r="K141" s="2">
        <v>0</v>
      </c>
      <c r="L141" s="2">
        <f t="shared" si="9"/>
        <v>167500</v>
      </c>
      <c r="M141" s="2">
        <v>170000</v>
      </c>
      <c r="N141" s="2">
        <v>0</v>
      </c>
      <c r="O141" s="2">
        <f t="shared" si="10"/>
        <v>170000</v>
      </c>
      <c r="P141" s="9">
        <f t="shared" si="11"/>
        <v>-0.014705882352941176</v>
      </c>
      <c r="Q141" s="1"/>
    </row>
    <row r="142" spans="1:17" ht="12.75">
      <c r="A142" t="s">
        <v>870</v>
      </c>
      <c r="B142" t="s">
        <v>207</v>
      </c>
      <c r="C142" t="s">
        <v>875</v>
      </c>
      <c r="D142" s="10">
        <v>145290</v>
      </c>
      <c r="E142" s="10">
        <v>14140</v>
      </c>
      <c r="F142" s="10">
        <f t="shared" si="7"/>
        <v>159430</v>
      </c>
      <c r="G142" s="10">
        <v>144671</v>
      </c>
      <c r="H142" s="10">
        <v>38915</v>
      </c>
      <c r="I142" s="10">
        <f t="shared" si="8"/>
        <v>183586</v>
      </c>
      <c r="J142" s="2">
        <v>104656</v>
      </c>
      <c r="K142" s="2">
        <v>37861</v>
      </c>
      <c r="L142" s="2">
        <f t="shared" si="9"/>
        <v>142517</v>
      </c>
      <c r="O142" s="2">
        <f t="shared" si="10"/>
        <v>0</v>
      </c>
      <c r="P142" s="9" t="e">
        <f t="shared" si="11"/>
        <v>#DIV/0!</v>
      </c>
      <c r="Q142" s="1"/>
    </row>
    <row r="143" spans="1:16" ht="12.75">
      <c r="A143" t="s">
        <v>793</v>
      </c>
      <c r="B143" t="s">
        <v>816</v>
      </c>
      <c r="C143" t="s">
        <v>817</v>
      </c>
      <c r="D143" s="10">
        <v>157456</v>
      </c>
      <c r="E143" s="10">
        <v>178</v>
      </c>
      <c r="F143" s="10">
        <f t="shared" si="7"/>
        <v>157634</v>
      </c>
      <c r="G143" s="10"/>
      <c r="H143" s="10"/>
      <c r="I143" s="10">
        <f t="shared" si="8"/>
        <v>0</v>
      </c>
      <c r="J143" s="2">
        <v>279740</v>
      </c>
      <c r="K143" s="2">
        <v>28202</v>
      </c>
      <c r="L143" s="2">
        <f t="shared" si="9"/>
        <v>307942</v>
      </c>
      <c r="M143" s="2">
        <v>245931</v>
      </c>
      <c r="N143" s="2">
        <v>27004</v>
      </c>
      <c r="O143" s="2">
        <f t="shared" si="10"/>
        <v>272935</v>
      </c>
      <c r="P143" s="9">
        <f t="shared" si="11"/>
        <v>0.12826130763734955</v>
      </c>
    </row>
    <row r="144" spans="1:17" ht="12.75">
      <c r="A144" t="s">
        <v>75</v>
      </c>
      <c r="B144" t="s">
        <v>95</v>
      </c>
      <c r="C144" t="s">
        <v>127</v>
      </c>
      <c r="D144" s="10">
        <v>118000</v>
      </c>
      <c r="E144" s="10"/>
      <c r="F144" s="10">
        <f t="shared" si="7"/>
        <v>118000</v>
      </c>
      <c r="G144" s="10"/>
      <c r="H144" s="10"/>
      <c r="I144" s="10">
        <f t="shared" si="8"/>
        <v>0</v>
      </c>
      <c r="J144" s="2">
        <v>122500</v>
      </c>
      <c r="K144" s="2">
        <v>0</v>
      </c>
      <c r="L144" s="2">
        <f t="shared" si="9"/>
        <v>122500</v>
      </c>
      <c r="M144" s="2">
        <v>190500</v>
      </c>
      <c r="N144" s="2">
        <v>0</v>
      </c>
      <c r="O144" s="2">
        <f t="shared" si="10"/>
        <v>190500</v>
      </c>
      <c r="P144" s="9">
        <f t="shared" si="11"/>
        <v>-0.3569553805774278</v>
      </c>
      <c r="Q144" s="1"/>
    </row>
    <row r="145" spans="1:17" ht="12.75">
      <c r="A145" t="s">
        <v>1028</v>
      </c>
      <c r="B145" t="s">
        <v>1029</v>
      </c>
      <c r="C145" t="s">
        <v>760</v>
      </c>
      <c r="D145" s="10"/>
      <c r="E145" s="10"/>
      <c r="F145" s="10">
        <f t="shared" si="7"/>
        <v>0</v>
      </c>
      <c r="G145" s="10">
        <v>1176745</v>
      </c>
      <c r="H145" s="10">
        <v>32529</v>
      </c>
      <c r="I145" s="10">
        <f t="shared" si="8"/>
        <v>1209274</v>
      </c>
      <c r="J145" s="2">
        <v>600968</v>
      </c>
      <c r="K145" s="2">
        <v>44320</v>
      </c>
      <c r="L145" s="2">
        <f t="shared" si="9"/>
        <v>645288</v>
      </c>
      <c r="M145" s="2">
        <v>585486</v>
      </c>
      <c r="N145" s="2">
        <v>25770</v>
      </c>
      <c r="O145" s="2">
        <f t="shared" si="10"/>
        <v>611256</v>
      </c>
      <c r="P145" s="9">
        <f t="shared" si="11"/>
        <v>0.055675527111390316</v>
      </c>
      <c r="Q145" s="1"/>
    </row>
    <row r="146" spans="1:16" ht="12.75">
      <c r="A146" t="s">
        <v>1225</v>
      </c>
      <c r="B146" t="s">
        <v>324</v>
      </c>
      <c r="C146" t="s">
        <v>760</v>
      </c>
      <c r="D146" s="10"/>
      <c r="E146" s="10"/>
      <c r="F146" s="10">
        <f t="shared" si="7"/>
        <v>0</v>
      </c>
      <c r="G146" s="10">
        <v>974412</v>
      </c>
      <c r="H146" s="10">
        <v>112948</v>
      </c>
      <c r="I146" s="10">
        <f t="shared" si="8"/>
        <v>1087360</v>
      </c>
      <c r="J146" s="2">
        <v>504159</v>
      </c>
      <c r="K146" s="2">
        <v>241381</v>
      </c>
      <c r="L146" s="2">
        <f t="shared" si="9"/>
        <v>745540</v>
      </c>
      <c r="M146" s="2">
        <v>497632</v>
      </c>
      <c r="N146" s="2">
        <v>227153</v>
      </c>
      <c r="O146" s="2">
        <f t="shared" si="10"/>
        <v>724785</v>
      </c>
      <c r="P146" s="9">
        <f t="shared" si="11"/>
        <v>0.0286360782852846</v>
      </c>
    </row>
    <row r="147" spans="1:17" ht="12.75">
      <c r="A147" t="s">
        <v>357</v>
      </c>
      <c r="B147" t="s">
        <v>742</v>
      </c>
      <c r="C147" t="s">
        <v>1126</v>
      </c>
      <c r="D147" s="10"/>
      <c r="E147" s="10"/>
      <c r="F147" s="10">
        <f t="shared" si="7"/>
        <v>0</v>
      </c>
      <c r="G147" s="10">
        <v>781050</v>
      </c>
      <c r="H147" s="10">
        <v>32916</v>
      </c>
      <c r="I147" s="10">
        <f t="shared" si="8"/>
        <v>813966</v>
      </c>
      <c r="J147" s="2">
        <v>751442</v>
      </c>
      <c r="K147" s="2">
        <v>346985</v>
      </c>
      <c r="L147" s="2">
        <f t="shared" si="9"/>
        <v>1098427</v>
      </c>
      <c r="O147" s="2">
        <f t="shared" si="10"/>
        <v>0</v>
      </c>
      <c r="P147" s="9" t="e">
        <f t="shared" si="11"/>
        <v>#DIV/0!</v>
      </c>
      <c r="Q147" s="1"/>
    </row>
    <row r="148" spans="1:17" ht="12.75">
      <c r="A148" t="s">
        <v>1120</v>
      </c>
      <c r="B148" t="s">
        <v>1125</v>
      </c>
      <c r="C148" t="s">
        <v>1126</v>
      </c>
      <c r="D148" s="10"/>
      <c r="E148" s="10"/>
      <c r="F148" s="10">
        <f t="shared" si="7"/>
        <v>0</v>
      </c>
      <c r="G148" s="10">
        <v>761140</v>
      </c>
      <c r="H148" s="10">
        <v>19132</v>
      </c>
      <c r="I148" s="10">
        <f t="shared" si="8"/>
        <v>780272</v>
      </c>
      <c r="J148" s="2">
        <v>228459</v>
      </c>
      <c r="K148" s="2">
        <v>216763</v>
      </c>
      <c r="L148" s="2">
        <f t="shared" si="9"/>
        <v>445222</v>
      </c>
      <c r="M148" s="2">
        <v>240834</v>
      </c>
      <c r="N148" s="2">
        <v>217229</v>
      </c>
      <c r="O148" s="2">
        <f t="shared" si="10"/>
        <v>458063</v>
      </c>
      <c r="P148" s="9">
        <f t="shared" si="11"/>
        <v>-0.02803326180023272</v>
      </c>
      <c r="Q148" s="1"/>
    </row>
    <row r="149" spans="1:17" ht="12.75">
      <c r="A149" t="s">
        <v>1120</v>
      </c>
      <c r="B149" t="s">
        <v>696</v>
      </c>
      <c r="C149" t="s">
        <v>794</v>
      </c>
      <c r="D149" s="10"/>
      <c r="E149" s="10"/>
      <c r="F149" s="10">
        <f t="shared" si="7"/>
        <v>0</v>
      </c>
      <c r="G149" s="10">
        <v>714834</v>
      </c>
      <c r="H149" s="10">
        <v>16264</v>
      </c>
      <c r="I149" s="10">
        <f t="shared" si="8"/>
        <v>731098</v>
      </c>
      <c r="J149" s="2">
        <v>724296</v>
      </c>
      <c r="K149" s="2">
        <v>15001</v>
      </c>
      <c r="L149" s="2">
        <f t="shared" si="9"/>
        <v>739297</v>
      </c>
      <c r="M149">
        <v>0</v>
      </c>
      <c r="N149">
        <v>0</v>
      </c>
      <c r="O149" s="2">
        <f t="shared" si="10"/>
        <v>0</v>
      </c>
      <c r="P149" s="9" t="e">
        <f t="shared" si="11"/>
        <v>#DIV/0!</v>
      </c>
      <c r="Q149" s="1"/>
    </row>
    <row r="150" spans="1:17" ht="12.75">
      <c r="A150" t="s">
        <v>357</v>
      </c>
      <c r="B150" t="s">
        <v>743</v>
      </c>
      <c r="C150" t="s">
        <v>744</v>
      </c>
      <c r="D150" s="10"/>
      <c r="E150" s="10"/>
      <c r="F150" s="10">
        <f t="shared" si="7"/>
        <v>0</v>
      </c>
      <c r="G150" s="10">
        <v>529300</v>
      </c>
      <c r="H150" s="10">
        <v>169358</v>
      </c>
      <c r="I150" s="10">
        <f t="shared" si="8"/>
        <v>698658</v>
      </c>
      <c r="J150" s="2">
        <v>499230</v>
      </c>
      <c r="K150" s="2">
        <v>186624</v>
      </c>
      <c r="L150" s="2">
        <f t="shared" si="9"/>
        <v>685854</v>
      </c>
      <c r="O150" s="2">
        <f t="shared" si="10"/>
        <v>0</v>
      </c>
      <c r="P150" s="9" t="e">
        <f t="shared" si="11"/>
        <v>#DIV/0!</v>
      </c>
      <c r="Q150" s="1"/>
    </row>
    <row r="151" spans="1:17" ht="12.75">
      <c r="A151" t="s">
        <v>357</v>
      </c>
      <c r="B151" t="s">
        <v>533</v>
      </c>
      <c r="C151" t="s">
        <v>534</v>
      </c>
      <c r="D151" s="10"/>
      <c r="E151" s="10"/>
      <c r="F151" s="10">
        <f t="shared" si="7"/>
        <v>0</v>
      </c>
      <c r="G151" s="10">
        <v>508346</v>
      </c>
      <c r="H151" s="10">
        <v>188000</v>
      </c>
      <c r="I151" s="10">
        <f t="shared" si="8"/>
        <v>696346</v>
      </c>
      <c r="J151" s="2">
        <v>448076</v>
      </c>
      <c r="K151" s="2">
        <v>159264</v>
      </c>
      <c r="L151" s="2">
        <f t="shared" si="9"/>
        <v>607340</v>
      </c>
      <c r="O151" s="2">
        <f t="shared" si="10"/>
        <v>0</v>
      </c>
      <c r="P151" s="9" t="e">
        <f t="shared" si="11"/>
        <v>#DIV/0!</v>
      </c>
      <c r="Q151" s="1"/>
    </row>
    <row r="152" spans="1:17" ht="12.75">
      <c r="A152" t="s">
        <v>1026</v>
      </c>
      <c r="B152" t="s">
        <v>1001</v>
      </c>
      <c r="C152" t="s">
        <v>565</v>
      </c>
      <c r="D152" s="10"/>
      <c r="E152" s="10"/>
      <c r="F152" s="10">
        <f t="shared" si="7"/>
        <v>0</v>
      </c>
      <c r="G152" s="10">
        <v>638372</v>
      </c>
      <c r="H152" s="10">
        <v>41080</v>
      </c>
      <c r="I152" s="10">
        <f t="shared" si="8"/>
        <v>679452</v>
      </c>
      <c r="J152" s="2">
        <v>590516</v>
      </c>
      <c r="K152" s="2">
        <v>171938</v>
      </c>
      <c r="L152" s="2">
        <f t="shared" si="9"/>
        <v>762454</v>
      </c>
      <c r="M152" s="2">
        <v>507643</v>
      </c>
      <c r="N152" s="2">
        <v>238194</v>
      </c>
      <c r="O152" s="2">
        <f t="shared" si="10"/>
        <v>745837</v>
      </c>
      <c r="P152" s="9">
        <f t="shared" si="11"/>
        <v>0.022279667004989026</v>
      </c>
      <c r="Q152" s="1"/>
    </row>
    <row r="153" spans="1:16" ht="12.75">
      <c r="A153" t="s">
        <v>1225</v>
      </c>
      <c r="B153" t="s">
        <v>469</v>
      </c>
      <c r="C153" t="s">
        <v>794</v>
      </c>
      <c r="D153" s="10"/>
      <c r="E153" s="10"/>
      <c r="F153" s="10">
        <f t="shared" si="7"/>
        <v>0</v>
      </c>
      <c r="G153" s="10">
        <v>619374</v>
      </c>
      <c r="H153" s="10">
        <v>30687</v>
      </c>
      <c r="I153" s="10">
        <f t="shared" si="8"/>
        <v>650061</v>
      </c>
      <c r="J153" s="2">
        <v>620925</v>
      </c>
      <c r="K153" s="2">
        <v>42470</v>
      </c>
      <c r="L153" s="2">
        <f t="shared" si="9"/>
        <v>663395</v>
      </c>
      <c r="M153" s="2">
        <v>463109</v>
      </c>
      <c r="N153" s="2">
        <v>20493</v>
      </c>
      <c r="O153" s="2">
        <f t="shared" si="10"/>
        <v>483602</v>
      </c>
      <c r="P153" s="9">
        <f t="shared" si="11"/>
        <v>0.3717788594753537</v>
      </c>
    </row>
    <row r="154" spans="1:16" ht="12.75">
      <c r="A154" t="s">
        <v>1225</v>
      </c>
      <c r="B154" t="s">
        <v>470</v>
      </c>
      <c r="C154" t="s">
        <v>794</v>
      </c>
      <c r="D154" s="10"/>
      <c r="E154" s="10"/>
      <c r="F154" s="10">
        <f t="shared" si="7"/>
        <v>0</v>
      </c>
      <c r="G154" s="10">
        <v>614874</v>
      </c>
      <c r="H154" s="10">
        <v>30640</v>
      </c>
      <c r="I154" s="10">
        <f t="shared" si="8"/>
        <v>645514</v>
      </c>
      <c r="J154" s="2">
        <v>617695</v>
      </c>
      <c r="K154" s="2">
        <v>43087</v>
      </c>
      <c r="L154" s="2">
        <f t="shared" si="9"/>
        <v>660782</v>
      </c>
      <c r="M154" s="2">
        <v>461111</v>
      </c>
      <c r="N154" s="2">
        <v>20030</v>
      </c>
      <c r="O154" s="2">
        <f t="shared" si="10"/>
        <v>481141</v>
      </c>
      <c r="P154" s="9">
        <f t="shared" si="11"/>
        <v>0.3733645646494479</v>
      </c>
    </row>
    <row r="155" spans="1:17" ht="12.75">
      <c r="A155" t="s">
        <v>993</v>
      </c>
      <c r="B155" t="s">
        <v>1001</v>
      </c>
      <c r="C155" t="s">
        <v>563</v>
      </c>
      <c r="D155" s="10"/>
      <c r="E155" s="10"/>
      <c r="F155" s="10">
        <f t="shared" si="7"/>
        <v>0</v>
      </c>
      <c r="G155" s="10">
        <v>426164</v>
      </c>
      <c r="H155" s="10">
        <v>212207</v>
      </c>
      <c r="I155" s="10">
        <f t="shared" si="8"/>
        <v>638371</v>
      </c>
      <c r="J155" s="2">
        <v>590516</v>
      </c>
      <c r="K155" s="2">
        <v>171938</v>
      </c>
      <c r="L155" s="2">
        <f t="shared" si="9"/>
        <v>762454</v>
      </c>
      <c r="M155" s="2">
        <v>507643</v>
      </c>
      <c r="N155" s="2">
        <v>252316</v>
      </c>
      <c r="O155" s="2">
        <f t="shared" si="10"/>
        <v>759959</v>
      </c>
      <c r="P155" s="9">
        <f t="shared" si="11"/>
        <v>0.003283071849928746</v>
      </c>
      <c r="Q155" s="1"/>
    </row>
    <row r="156" spans="1:17" ht="12.75">
      <c r="A156" t="s">
        <v>1028</v>
      </c>
      <c r="B156" t="s">
        <v>668</v>
      </c>
      <c r="C156" t="s">
        <v>1031</v>
      </c>
      <c r="D156" s="10"/>
      <c r="E156" s="10"/>
      <c r="F156" s="10">
        <f t="shared" si="7"/>
        <v>0</v>
      </c>
      <c r="G156" s="10">
        <v>604654</v>
      </c>
      <c r="H156" s="10">
        <v>27090</v>
      </c>
      <c r="I156" s="10">
        <f t="shared" si="8"/>
        <v>631744</v>
      </c>
      <c r="J156" s="2">
        <v>431651</v>
      </c>
      <c r="K156" s="2">
        <v>44572</v>
      </c>
      <c r="L156" s="2">
        <f t="shared" si="9"/>
        <v>476223</v>
      </c>
      <c r="M156" s="2">
        <v>415184</v>
      </c>
      <c r="N156" s="2">
        <v>20585</v>
      </c>
      <c r="O156" s="2">
        <f t="shared" si="10"/>
        <v>435769</v>
      </c>
      <c r="P156" s="9">
        <f t="shared" si="11"/>
        <v>0.09283358843791091</v>
      </c>
      <c r="Q156" s="1"/>
    </row>
    <row r="157" spans="1:17" ht="12.75">
      <c r="A157" t="s">
        <v>1348</v>
      </c>
      <c r="B157" t="s">
        <v>712</v>
      </c>
      <c r="C157" t="s">
        <v>794</v>
      </c>
      <c r="D157" s="10"/>
      <c r="E157" s="10"/>
      <c r="F157" s="10">
        <f t="shared" si="7"/>
        <v>0</v>
      </c>
      <c r="G157" s="10">
        <v>587712</v>
      </c>
      <c r="H157" s="10">
        <v>38329</v>
      </c>
      <c r="I157" s="10">
        <f t="shared" si="8"/>
        <v>626041</v>
      </c>
      <c r="J157" s="2">
        <v>550762</v>
      </c>
      <c r="K157" s="2">
        <v>43373</v>
      </c>
      <c r="L157" s="2">
        <f t="shared" si="9"/>
        <v>594135</v>
      </c>
      <c r="M157" s="2">
        <v>472392</v>
      </c>
      <c r="N157" s="2">
        <v>38587</v>
      </c>
      <c r="O157" s="2">
        <f t="shared" si="10"/>
        <v>510979</v>
      </c>
      <c r="P157" s="9">
        <f t="shared" si="11"/>
        <v>0.16273858612584863</v>
      </c>
      <c r="Q157" s="1"/>
    </row>
    <row r="158" spans="1:17" ht="12.75">
      <c r="A158" t="s">
        <v>357</v>
      </c>
      <c r="B158" t="s">
        <v>537</v>
      </c>
      <c r="C158" t="s">
        <v>857</v>
      </c>
      <c r="D158" s="10"/>
      <c r="E158" s="10"/>
      <c r="F158" s="10">
        <f t="shared" si="7"/>
        <v>0</v>
      </c>
      <c r="G158" s="10">
        <v>481796</v>
      </c>
      <c r="H158" s="10">
        <v>142599</v>
      </c>
      <c r="I158" s="10">
        <f t="shared" si="8"/>
        <v>624395</v>
      </c>
      <c r="J158" s="2">
        <v>462019</v>
      </c>
      <c r="K158" s="2">
        <v>145845</v>
      </c>
      <c r="L158" s="2">
        <f t="shared" si="9"/>
        <v>607864</v>
      </c>
      <c r="O158" s="2">
        <f t="shared" si="10"/>
        <v>0</v>
      </c>
      <c r="P158" s="9" t="e">
        <f t="shared" si="11"/>
        <v>#DIV/0!</v>
      </c>
      <c r="Q158" s="1"/>
    </row>
    <row r="159" spans="1:17" ht="12.75">
      <c r="A159" t="s">
        <v>1026</v>
      </c>
      <c r="B159" t="s">
        <v>623</v>
      </c>
      <c r="C159" t="s">
        <v>794</v>
      </c>
      <c r="D159" s="10"/>
      <c r="E159" s="10"/>
      <c r="F159" s="10">
        <f t="shared" si="7"/>
        <v>0</v>
      </c>
      <c r="G159" s="10">
        <v>576939</v>
      </c>
      <c r="H159" s="10">
        <v>31995</v>
      </c>
      <c r="I159" s="10">
        <f t="shared" si="8"/>
        <v>608934</v>
      </c>
      <c r="J159" s="2">
        <v>540071</v>
      </c>
      <c r="K159" s="2">
        <v>77580</v>
      </c>
      <c r="L159" s="2">
        <f t="shared" si="9"/>
        <v>617651</v>
      </c>
      <c r="M159" s="2">
        <v>379067</v>
      </c>
      <c r="N159" s="2">
        <v>7760</v>
      </c>
      <c r="O159" s="2">
        <f t="shared" si="10"/>
        <v>386827</v>
      </c>
      <c r="P159" s="9">
        <f t="shared" si="11"/>
        <v>0.5967111913077422</v>
      </c>
      <c r="Q159" s="1"/>
    </row>
    <row r="160" spans="1:17" ht="12.75">
      <c r="A160" t="s">
        <v>1026</v>
      </c>
      <c r="B160" t="s">
        <v>1027</v>
      </c>
      <c r="C160" t="s">
        <v>760</v>
      </c>
      <c r="D160" s="10"/>
      <c r="E160" s="10"/>
      <c r="F160" s="10">
        <f t="shared" si="7"/>
        <v>0</v>
      </c>
      <c r="G160" s="10">
        <v>564484</v>
      </c>
      <c r="H160" s="10">
        <v>32532</v>
      </c>
      <c r="I160" s="10">
        <f t="shared" si="8"/>
        <v>597016</v>
      </c>
      <c r="J160" s="2">
        <v>451467</v>
      </c>
      <c r="K160" s="2">
        <v>107764</v>
      </c>
      <c r="L160" s="2">
        <f t="shared" si="9"/>
        <v>559231</v>
      </c>
      <c r="M160" s="2">
        <v>253865</v>
      </c>
      <c r="N160" s="2">
        <v>107562</v>
      </c>
      <c r="O160" s="2">
        <f t="shared" si="10"/>
        <v>361427</v>
      </c>
      <c r="P160" s="9">
        <f t="shared" si="11"/>
        <v>0.5472861739715074</v>
      </c>
      <c r="Q160" s="1"/>
    </row>
    <row r="161" spans="1:17" ht="12.75">
      <c r="A161" t="s">
        <v>357</v>
      </c>
      <c r="B161" t="s">
        <v>538</v>
      </c>
      <c r="C161" t="s">
        <v>539</v>
      </c>
      <c r="D161" s="10"/>
      <c r="E161" s="10"/>
      <c r="F161" s="10">
        <f t="shared" si="7"/>
        <v>0</v>
      </c>
      <c r="G161" s="10">
        <v>570000</v>
      </c>
      <c r="H161" s="10">
        <v>5000</v>
      </c>
      <c r="I161" s="10">
        <f t="shared" si="8"/>
        <v>575000</v>
      </c>
      <c r="J161" s="2">
        <v>600000</v>
      </c>
      <c r="K161" s="2">
        <v>0</v>
      </c>
      <c r="L161" s="2">
        <f t="shared" si="9"/>
        <v>600000</v>
      </c>
      <c r="O161" s="2">
        <f t="shared" si="10"/>
        <v>0</v>
      </c>
      <c r="P161" s="9" t="e">
        <f t="shared" si="11"/>
        <v>#DIV/0!</v>
      </c>
      <c r="Q161" s="1"/>
    </row>
    <row r="162" spans="1:17" ht="12.75">
      <c r="A162" t="s">
        <v>1028</v>
      </c>
      <c r="B162" t="s">
        <v>1032</v>
      </c>
      <c r="C162" t="s">
        <v>1033</v>
      </c>
      <c r="D162" s="10"/>
      <c r="E162" s="10"/>
      <c r="F162" s="10">
        <f t="shared" si="7"/>
        <v>0</v>
      </c>
      <c r="G162" s="10">
        <v>541759</v>
      </c>
      <c r="H162" s="10">
        <v>27075</v>
      </c>
      <c r="I162" s="10">
        <f t="shared" si="8"/>
        <v>568834</v>
      </c>
      <c r="J162" s="2">
        <v>347686</v>
      </c>
      <c r="K162" s="2">
        <v>38217</v>
      </c>
      <c r="L162" s="2">
        <f t="shared" si="9"/>
        <v>385903</v>
      </c>
      <c r="M162" s="2">
        <v>334457</v>
      </c>
      <c r="N162" s="2">
        <v>25831</v>
      </c>
      <c r="O162" s="2">
        <f t="shared" si="10"/>
        <v>360288</v>
      </c>
      <c r="P162" s="9">
        <f t="shared" si="11"/>
        <v>0.07109590105693223</v>
      </c>
      <c r="Q162" s="1"/>
    </row>
    <row r="163" spans="1:17" ht="12.75">
      <c r="A163" t="s">
        <v>1028</v>
      </c>
      <c r="B163" t="s">
        <v>1036</v>
      </c>
      <c r="C163" t="s">
        <v>1037</v>
      </c>
      <c r="D163" s="10"/>
      <c r="E163" s="10"/>
      <c r="F163" s="10">
        <f t="shared" si="7"/>
        <v>0</v>
      </c>
      <c r="G163" s="10">
        <v>475980</v>
      </c>
      <c r="H163" s="10">
        <v>26998</v>
      </c>
      <c r="I163" s="10">
        <f t="shared" si="8"/>
        <v>502978</v>
      </c>
      <c r="J163" s="2">
        <v>281624</v>
      </c>
      <c r="K163" s="2">
        <v>37400</v>
      </c>
      <c r="L163" s="2">
        <f t="shared" si="9"/>
        <v>319024</v>
      </c>
      <c r="M163" s="2">
        <v>269820</v>
      </c>
      <c r="N163" s="2">
        <v>26222</v>
      </c>
      <c r="O163" s="2">
        <f t="shared" si="10"/>
        <v>296042</v>
      </c>
      <c r="P163" s="9">
        <f t="shared" si="11"/>
        <v>0.07763087669992771</v>
      </c>
      <c r="Q163" s="1"/>
    </row>
    <row r="164" spans="1:16" ht="12.75">
      <c r="A164" t="s">
        <v>1225</v>
      </c>
      <c r="B164" t="s">
        <v>471</v>
      </c>
      <c r="C164" t="s">
        <v>794</v>
      </c>
      <c r="D164" s="10"/>
      <c r="E164" s="10"/>
      <c r="F164" s="10">
        <f t="shared" si="7"/>
        <v>0</v>
      </c>
      <c r="G164" s="10">
        <v>456695</v>
      </c>
      <c r="H164" s="10">
        <v>33449</v>
      </c>
      <c r="I164" s="10">
        <f t="shared" si="8"/>
        <v>490144</v>
      </c>
      <c r="J164" s="2">
        <v>461546</v>
      </c>
      <c r="K164" s="2">
        <v>48473</v>
      </c>
      <c r="L164" s="2">
        <f t="shared" si="9"/>
        <v>510019</v>
      </c>
      <c r="M164" s="2">
        <v>438616</v>
      </c>
      <c r="N164" s="2">
        <v>39908</v>
      </c>
      <c r="O164" s="2">
        <f t="shared" si="10"/>
        <v>478524</v>
      </c>
      <c r="P164" s="9">
        <f t="shared" si="11"/>
        <v>0.06581697051767518</v>
      </c>
    </row>
    <row r="165" spans="1:17" ht="12.75">
      <c r="A165" t="s">
        <v>1028</v>
      </c>
      <c r="B165" t="s">
        <v>1056</v>
      </c>
      <c r="C165" t="s">
        <v>1057</v>
      </c>
      <c r="D165" s="10"/>
      <c r="E165" s="10"/>
      <c r="F165" s="10">
        <f t="shared" si="7"/>
        <v>0</v>
      </c>
      <c r="G165" s="10">
        <v>433967</v>
      </c>
      <c r="H165" s="10">
        <v>54284</v>
      </c>
      <c r="I165" s="10">
        <f t="shared" si="8"/>
        <v>488251</v>
      </c>
      <c r="J165" s="2">
        <v>0</v>
      </c>
      <c r="K165" s="2">
        <v>0</v>
      </c>
      <c r="L165" s="2">
        <f t="shared" si="9"/>
        <v>0</v>
      </c>
      <c r="M165" s="2">
        <v>210173</v>
      </c>
      <c r="N165" s="2">
        <v>21802</v>
      </c>
      <c r="O165" s="2">
        <f t="shared" si="10"/>
        <v>231975</v>
      </c>
      <c r="P165" s="9">
        <f t="shared" si="11"/>
        <v>-1</v>
      </c>
      <c r="Q165" s="1"/>
    </row>
    <row r="166" spans="1:17" ht="12.75">
      <c r="A166" t="s">
        <v>1120</v>
      </c>
      <c r="B166" t="s">
        <v>697</v>
      </c>
      <c r="C166" t="s">
        <v>794</v>
      </c>
      <c r="D166" s="10"/>
      <c r="E166" s="10"/>
      <c r="F166" s="10">
        <f t="shared" si="7"/>
        <v>0</v>
      </c>
      <c r="G166" s="10">
        <v>455307</v>
      </c>
      <c r="H166" s="10">
        <v>22126</v>
      </c>
      <c r="I166" s="10">
        <f t="shared" si="8"/>
        <v>477433</v>
      </c>
      <c r="J166" s="2">
        <v>456645</v>
      </c>
      <c r="K166" s="2">
        <v>18572</v>
      </c>
      <c r="L166" s="2">
        <f t="shared" si="9"/>
        <v>475217</v>
      </c>
      <c r="M166" s="2">
        <v>499865</v>
      </c>
      <c r="N166" s="2">
        <v>15198</v>
      </c>
      <c r="O166" s="2">
        <f t="shared" si="10"/>
        <v>515063</v>
      </c>
      <c r="P166" s="9">
        <f t="shared" si="11"/>
        <v>-0.07736141015759238</v>
      </c>
      <c r="Q166" s="1"/>
    </row>
    <row r="167" spans="1:17" ht="12.75">
      <c r="A167" t="s">
        <v>1259</v>
      </c>
      <c r="B167" t="s">
        <v>1260</v>
      </c>
      <c r="C167" t="s">
        <v>889</v>
      </c>
      <c r="D167" s="10"/>
      <c r="E167" s="10"/>
      <c r="F167" s="10">
        <f t="shared" si="7"/>
        <v>0</v>
      </c>
      <c r="G167" s="10">
        <v>445354</v>
      </c>
      <c r="H167" s="10">
        <v>27760</v>
      </c>
      <c r="I167" s="10">
        <f t="shared" si="8"/>
        <v>473114</v>
      </c>
      <c r="J167" s="2">
        <v>445291</v>
      </c>
      <c r="K167" s="2">
        <v>28564</v>
      </c>
      <c r="L167" s="2">
        <f t="shared" si="9"/>
        <v>473855</v>
      </c>
      <c r="M167" s="2">
        <v>428204</v>
      </c>
      <c r="N167" s="2">
        <v>11000</v>
      </c>
      <c r="O167" s="2">
        <f t="shared" si="10"/>
        <v>439204</v>
      </c>
      <c r="P167" s="9">
        <f t="shared" si="11"/>
        <v>0.07889500095627544</v>
      </c>
      <c r="Q167" s="1"/>
    </row>
    <row r="168" spans="1:17" ht="12.75">
      <c r="A168" t="s">
        <v>1120</v>
      </c>
      <c r="B168" t="s">
        <v>698</v>
      </c>
      <c r="C168" t="s">
        <v>794</v>
      </c>
      <c r="D168" s="10"/>
      <c r="E168" s="10"/>
      <c r="F168" s="10">
        <f t="shared" si="7"/>
        <v>0</v>
      </c>
      <c r="G168" s="10">
        <v>437493</v>
      </c>
      <c r="H168" s="10">
        <v>26817</v>
      </c>
      <c r="I168" s="10">
        <f t="shared" si="8"/>
        <v>464310</v>
      </c>
      <c r="J168" s="2">
        <v>438409</v>
      </c>
      <c r="K168" s="2">
        <v>30011</v>
      </c>
      <c r="L168" s="2">
        <f t="shared" si="9"/>
        <v>468420</v>
      </c>
      <c r="M168" s="2">
        <v>466128</v>
      </c>
      <c r="N168" s="2">
        <v>15786</v>
      </c>
      <c r="O168" s="2">
        <f t="shared" si="10"/>
        <v>481914</v>
      </c>
      <c r="P168" s="9">
        <f t="shared" si="11"/>
        <v>-0.028000846624086455</v>
      </c>
      <c r="Q168" s="1"/>
    </row>
    <row r="169" spans="1:17" ht="12.75">
      <c r="A169" t="s">
        <v>1120</v>
      </c>
      <c r="B169" t="s">
        <v>699</v>
      </c>
      <c r="C169" t="s">
        <v>794</v>
      </c>
      <c r="D169" s="10"/>
      <c r="E169" s="10"/>
      <c r="F169" s="10">
        <f t="shared" si="7"/>
        <v>0</v>
      </c>
      <c r="G169" s="10">
        <v>431088</v>
      </c>
      <c r="H169" s="10">
        <v>28630</v>
      </c>
      <c r="I169" s="10">
        <f t="shared" si="8"/>
        <v>459718</v>
      </c>
      <c r="J169" s="2">
        <v>426870</v>
      </c>
      <c r="K169" s="2">
        <v>28880</v>
      </c>
      <c r="L169" s="2">
        <f t="shared" si="9"/>
        <v>455750</v>
      </c>
      <c r="M169" s="2">
        <v>328598</v>
      </c>
      <c r="N169" s="2">
        <v>26293</v>
      </c>
      <c r="O169" s="2">
        <f t="shared" si="10"/>
        <v>354891</v>
      </c>
      <c r="P169" s="9">
        <f t="shared" si="11"/>
        <v>0.284197119679</v>
      </c>
      <c r="Q169" s="1"/>
    </row>
    <row r="170" spans="1:17" ht="12.75">
      <c r="A170" t="s">
        <v>1026</v>
      </c>
      <c r="B170" t="s">
        <v>625</v>
      </c>
      <c r="C170" t="s">
        <v>794</v>
      </c>
      <c r="D170" s="10"/>
      <c r="E170" s="10"/>
      <c r="F170" s="10">
        <f t="shared" si="7"/>
        <v>0</v>
      </c>
      <c r="G170" s="10">
        <v>422000</v>
      </c>
      <c r="H170" s="10">
        <v>19628</v>
      </c>
      <c r="I170" s="10">
        <f t="shared" si="8"/>
        <v>441628</v>
      </c>
      <c r="J170" s="2">
        <v>204263</v>
      </c>
      <c r="K170" s="2">
        <v>1558</v>
      </c>
      <c r="L170" s="2">
        <f aca="true" t="shared" si="12" ref="L170:L201">SUM(J170:K170)</f>
        <v>205821</v>
      </c>
      <c r="M170" s="2"/>
      <c r="N170" s="2"/>
      <c r="O170" s="2">
        <f aca="true" t="shared" si="13" ref="O170:O201">SUM(M170:N170)</f>
        <v>0</v>
      </c>
      <c r="P170" s="9" t="e">
        <f aca="true" t="shared" si="14" ref="P170:P201">(L170-O170)/O170</f>
        <v>#DIV/0!</v>
      </c>
      <c r="Q170" s="1"/>
    </row>
    <row r="171" spans="1:17" ht="12.75">
      <c r="A171" t="s">
        <v>1120</v>
      </c>
      <c r="B171" t="s">
        <v>700</v>
      </c>
      <c r="C171" t="s">
        <v>794</v>
      </c>
      <c r="D171" s="10"/>
      <c r="E171" s="10"/>
      <c r="F171" s="10">
        <f t="shared" si="7"/>
        <v>0</v>
      </c>
      <c r="G171" s="10">
        <v>400379</v>
      </c>
      <c r="H171" s="10">
        <v>30705</v>
      </c>
      <c r="I171" s="10">
        <f t="shared" si="8"/>
        <v>431084</v>
      </c>
      <c r="J171" s="2">
        <v>402929</v>
      </c>
      <c r="K171" s="2">
        <v>30690</v>
      </c>
      <c r="L171" s="2">
        <f t="shared" si="12"/>
        <v>433619</v>
      </c>
      <c r="M171" s="2">
        <v>411120</v>
      </c>
      <c r="N171" s="2">
        <v>32158</v>
      </c>
      <c r="O171" s="2">
        <f t="shared" si="13"/>
        <v>443278</v>
      </c>
      <c r="P171" s="9">
        <f t="shared" si="14"/>
        <v>-0.021789937691471268</v>
      </c>
      <c r="Q171" s="1"/>
    </row>
    <row r="172" spans="1:17" ht="12.75">
      <c r="A172" t="s">
        <v>1028</v>
      </c>
      <c r="B172" t="s">
        <v>1034</v>
      </c>
      <c r="C172" t="s">
        <v>1035</v>
      </c>
      <c r="D172" s="10"/>
      <c r="E172" s="10"/>
      <c r="F172" s="10">
        <f t="shared" si="7"/>
        <v>0</v>
      </c>
      <c r="G172" s="10">
        <v>403779</v>
      </c>
      <c r="H172" s="10">
        <v>21913</v>
      </c>
      <c r="I172" s="10">
        <f t="shared" si="8"/>
        <v>425692</v>
      </c>
      <c r="J172" s="2">
        <v>316037</v>
      </c>
      <c r="K172" s="2">
        <v>21449</v>
      </c>
      <c r="L172" s="2">
        <f t="shared" si="12"/>
        <v>337486</v>
      </c>
      <c r="M172" s="2">
        <v>56136</v>
      </c>
      <c r="N172" s="2">
        <v>1041</v>
      </c>
      <c r="O172" s="2">
        <f t="shared" si="13"/>
        <v>57177</v>
      </c>
      <c r="P172" s="9">
        <f t="shared" si="14"/>
        <v>4.902478269234132</v>
      </c>
      <c r="Q172" s="1"/>
    </row>
    <row r="173" spans="1:16" ht="12.75">
      <c r="A173" t="s">
        <v>1225</v>
      </c>
      <c r="B173" t="s">
        <v>472</v>
      </c>
      <c r="C173" t="s">
        <v>794</v>
      </c>
      <c r="D173" s="10"/>
      <c r="E173" s="10"/>
      <c r="F173" s="10">
        <f t="shared" si="7"/>
        <v>0</v>
      </c>
      <c r="G173" s="10">
        <v>381952</v>
      </c>
      <c r="H173" s="10">
        <v>28397</v>
      </c>
      <c r="I173" s="10">
        <f t="shared" si="8"/>
        <v>410349</v>
      </c>
      <c r="J173" s="2">
        <v>385270</v>
      </c>
      <c r="K173" s="2">
        <v>36958</v>
      </c>
      <c r="L173" s="2">
        <f t="shared" si="12"/>
        <v>422228</v>
      </c>
      <c r="M173" s="2">
        <v>0</v>
      </c>
      <c r="N173" s="2">
        <v>0</v>
      </c>
      <c r="O173" s="2">
        <f t="shared" si="13"/>
        <v>0</v>
      </c>
      <c r="P173" s="9" t="e">
        <f t="shared" si="14"/>
        <v>#DIV/0!</v>
      </c>
    </row>
    <row r="174" spans="1:16" ht="12.75">
      <c r="A174" t="s">
        <v>1225</v>
      </c>
      <c r="B174" t="s">
        <v>473</v>
      </c>
      <c r="C174" t="s">
        <v>794</v>
      </c>
      <c r="D174" s="10"/>
      <c r="E174" s="10"/>
      <c r="F174" s="10">
        <f t="shared" si="7"/>
        <v>0</v>
      </c>
      <c r="G174" s="10">
        <v>378135</v>
      </c>
      <c r="H174" s="10">
        <v>20924</v>
      </c>
      <c r="I174" s="10">
        <f t="shared" si="8"/>
        <v>399059</v>
      </c>
      <c r="J174" s="2">
        <v>381311</v>
      </c>
      <c r="K174" s="2">
        <v>29572</v>
      </c>
      <c r="L174" s="2">
        <f t="shared" si="12"/>
        <v>410883</v>
      </c>
      <c r="M174" s="2">
        <v>0</v>
      </c>
      <c r="N174" s="2">
        <v>0</v>
      </c>
      <c r="O174" s="2">
        <f t="shared" si="13"/>
        <v>0</v>
      </c>
      <c r="P174" s="9" t="e">
        <f t="shared" si="14"/>
        <v>#DIV/0!</v>
      </c>
    </row>
    <row r="175" spans="1:16" ht="12.75">
      <c r="A175" t="s">
        <v>1225</v>
      </c>
      <c r="B175" t="s">
        <v>355</v>
      </c>
      <c r="C175" t="s">
        <v>356</v>
      </c>
      <c r="D175" s="10"/>
      <c r="E175" s="10"/>
      <c r="F175" s="10">
        <f t="shared" si="7"/>
        <v>0</v>
      </c>
      <c r="G175" s="10">
        <v>274562</v>
      </c>
      <c r="H175" s="10">
        <v>102764</v>
      </c>
      <c r="I175" s="10">
        <f t="shared" si="8"/>
        <v>377326</v>
      </c>
      <c r="J175" s="2">
        <v>302036</v>
      </c>
      <c r="K175" s="2">
        <v>55864</v>
      </c>
      <c r="L175" s="2">
        <f t="shared" si="12"/>
        <v>357900</v>
      </c>
      <c r="M175" s="2">
        <v>168264</v>
      </c>
      <c r="N175" s="2">
        <v>32352</v>
      </c>
      <c r="O175" s="2">
        <f t="shared" si="13"/>
        <v>200616</v>
      </c>
      <c r="P175" s="9">
        <f t="shared" si="14"/>
        <v>0.7840052637875344</v>
      </c>
    </row>
    <row r="176" spans="1:17" ht="12.75">
      <c r="A176" t="s">
        <v>851</v>
      </c>
      <c r="B176" t="s">
        <v>721</v>
      </c>
      <c r="C176" t="s">
        <v>794</v>
      </c>
      <c r="D176" s="10"/>
      <c r="E176" s="10"/>
      <c r="F176" s="10">
        <f t="shared" si="7"/>
        <v>0</v>
      </c>
      <c r="G176" s="10">
        <v>375445</v>
      </c>
      <c r="H176" s="10"/>
      <c r="I176" s="10">
        <f t="shared" si="8"/>
        <v>375445</v>
      </c>
      <c r="J176" s="2">
        <v>333911</v>
      </c>
      <c r="K176" s="2">
        <v>15500</v>
      </c>
      <c r="L176" s="2">
        <f t="shared" si="12"/>
        <v>349411</v>
      </c>
      <c r="M176" s="2">
        <v>252108</v>
      </c>
      <c r="N176" s="2">
        <v>15500</v>
      </c>
      <c r="O176" s="2">
        <f t="shared" si="13"/>
        <v>267608</v>
      </c>
      <c r="P176" s="9">
        <f t="shared" si="14"/>
        <v>0.3056821918627246</v>
      </c>
      <c r="Q176" s="1"/>
    </row>
    <row r="177" spans="1:17" ht="12.75">
      <c r="A177" t="s">
        <v>1028</v>
      </c>
      <c r="B177" t="s">
        <v>1038</v>
      </c>
      <c r="C177" t="s">
        <v>1039</v>
      </c>
      <c r="D177" s="10"/>
      <c r="E177" s="10"/>
      <c r="F177" s="10">
        <f t="shared" si="7"/>
        <v>0</v>
      </c>
      <c r="G177" s="10">
        <v>325781</v>
      </c>
      <c r="H177" s="10">
        <v>34092</v>
      </c>
      <c r="I177" s="10">
        <f t="shared" si="8"/>
        <v>359873</v>
      </c>
      <c r="J177" s="2">
        <v>256859</v>
      </c>
      <c r="K177" s="2">
        <v>23626</v>
      </c>
      <c r="L177" s="2">
        <f t="shared" si="12"/>
        <v>280485</v>
      </c>
      <c r="M177" s="2">
        <v>15530</v>
      </c>
      <c r="N177" s="2">
        <v>604</v>
      </c>
      <c r="O177" s="2">
        <f t="shared" si="13"/>
        <v>16134</v>
      </c>
      <c r="P177" s="9">
        <f t="shared" si="14"/>
        <v>16.384715507623653</v>
      </c>
      <c r="Q177" s="1"/>
    </row>
    <row r="178" spans="1:16" ht="12.75">
      <c r="A178" t="s">
        <v>1225</v>
      </c>
      <c r="B178" t="s">
        <v>327</v>
      </c>
      <c r="C178" t="s">
        <v>331</v>
      </c>
      <c r="D178" s="10"/>
      <c r="E178" s="10"/>
      <c r="F178" s="10">
        <f t="shared" si="7"/>
        <v>0</v>
      </c>
      <c r="G178" s="10">
        <v>298648</v>
      </c>
      <c r="H178" s="10">
        <v>57259</v>
      </c>
      <c r="I178" s="10">
        <f t="shared" si="8"/>
        <v>355907</v>
      </c>
      <c r="J178" s="2">
        <v>226801</v>
      </c>
      <c r="K178" s="2">
        <v>52839</v>
      </c>
      <c r="L178" s="2">
        <f t="shared" si="12"/>
        <v>279640</v>
      </c>
      <c r="M178" s="2">
        <v>206233</v>
      </c>
      <c r="N178" s="2">
        <v>50374</v>
      </c>
      <c r="O178" s="2">
        <f t="shared" si="13"/>
        <v>256607</v>
      </c>
      <c r="P178" s="9">
        <f t="shared" si="14"/>
        <v>0.08975982728452458</v>
      </c>
    </row>
    <row r="179" spans="1:17" ht="12.75">
      <c r="A179" t="s">
        <v>1028</v>
      </c>
      <c r="B179" t="s">
        <v>1048</v>
      </c>
      <c r="C179" t="s">
        <v>1049</v>
      </c>
      <c r="D179" s="10"/>
      <c r="E179" s="10"/>
      <c r="F179" s="10">
        <f t="shared" si="7"/>
        <v>0</v>
      </c>
      <c r="G179" s="10">
        <v>311975</v>
      </c>
      <c r="H179" s="10">
        <v>41116</v>
      </c>
      <c r="I179" s="10">
        <f t="shared" si="8"/>
        <v>353091</v>
      </c>
      <c r="J179" s="2">
        <v>176520</v>
      </c>
      <c r="K179" s="2">
        <v>23495</v>
      </c>
      <c r="L179" s="2">
        <f t="shared" si="12"/>
        <v>200015</v>
      </c>
      <c r="M179" s="2">
        <v>153427</v>
      </c>
      <c r="N179" s="2">
        <v>14094</v>
      </c>
      <c r="O179" s="2">
        <f t="shared" si="13"/>
        <v>167521</v>
      </c>
      <c r="P179" s="9">
        <f t="shared" si="14"/>
        <v>0.19396971126008083</v>
      </c>
      <c r="Q179" s="1"/>
    </row>
    <row r="180" spans="1:16" ht="12.75">
      <c r="A180" t="s">
        <v>1225</v>
      </c>
      <c r="B180" t="s">
        <v>325</v>
      </c>
      <c r="C180" t="s">
        <v>326</v>
      </c>
      <c r="D180" s="10"/>
      <c r="E180" s="10"/>
      <c r="F180" s="10">
        <f t="shared" si="7"/>
        <v>0</v>
      </c>
      <c r="G180" s="10">
        <v>272225</v>
      </c>
      <c r="H180" s="10">
        <v>78650</v>
      </c>
      <c r="I180" s="10">
        <f t="shared" si="8"/>
        <v>350875</v>
      </c>
      <c r="J180" s="2">
        <v>283550</v>
      </c>
      <c r="K180" s="2">
        <v>57268</v>
      </c>
      <c r="L180" s="2">
        <f t="shared" si="12"/>
        <v>340818</v>
      </c>
      <c r="M180" s="2">
        <v>283679</v>
      </c>
      <c r="N180" s="2">
        <v>61325</v>
      </c>
      <c r="O180" s="2">
        <f t="shared" si="13"/>
        <v>345004</v>
      </c>
      <c r="P180" s="9">
        <f t="shared" si="14"/>
        <v>-0.012133192658635841</v>
      </c>
    </row>
    <row r="181" spans="1:17" ht="12.75">
      <c r="A181" t="s">
        <v>851</v>
      </c>
      <c r="B181" t="s">
        <v>852</v>
      </c>
      <c r="C181" t="s">
        <v>854</v>
      </c>
      <c r="D181" s="10"/>
      <c r="E181" s="10"/>
      <c r="F181" s="10">
        <f t="shared" si="7"/>
        <v>0</v>
      </c>
      <c r="G181" s="10">
        <v>339145</v>
      </c>
      <c r="H181" s="10"/>
      <c r="I181" s="10">
        <f t="shared" si="8"/>
        <v>339145</v>
      </c>
      <c r="J181" s="2">
        <v>326379</v>
      </c>
      <c r="K181" s="2">
        <v>20000</v>
      </c>
      <c r="L181" s="2">
        <f t="shared" si="12"/>
        <v>346379</v>
      </c>
      <c r="M181" s="2">
        <v>268738</v>
      </c>
      <c r="N181" s="2">
        <v>20000</v>
      </c>
      <c r="O181" s="2">
        <f t="shared" si="13"/>
        <v>288738</v>
      </c>
      <c r="P181" s="9">
        <f t="shared" si="14"/>
        <v>0.19963080716774376</v>
      </c>
      <c r="Q181" s="1">
        <f>(O181-L181)/O181</f>
        <v>-0.19963080716774376</v>
      </c>
    </row>
    <row r="182" spans="1:17" ht="12.75">
      <c r="A182" t="s">
        <v>851</v>
      </c>
      <c r="B182" t="s">
        <v>860</v>
      </c>
      <c r="C182" t="s">
        <v>861</v>
      </c>
      <c r="D182" s="10"/>
      <c r="E182" s="10"/>
      <c r="F182" s="10">
        <f t="shared" si="7"/>
        <v>0</v>
      </c>
      <c r="G182" s="10">
        <v>320911</v>
      </c>
      <c r="H182" s="10"/>
      <c r="I182" s="10">
        <f t="shared" si="8"/>
        <v>320911</v>
      </c>
      <c r="J182" s="2">
        <v>278563</v>
      </c>
      <c r="K182" s="2">
        <v>41000</v>
      </c>
      <c r="L182" s="2">
        <f t="shared" si="12"/>
        <v>319563</v>
      </c>
      <c r="M182" s="2">
        <v>282281</v>
      </c>
      <c r="N182" s="2">
        <v>41000</v>
      </c>
      <c r="O182" s="2">
        <f t="shared" si="13"/>
        <v>323281</v>
      </c>
      <c r="P182" s="9">
        <f t="shared" si="14"/>
        <v>-0.011500830546799843</v>
      </c>
      <c r="Q182" s="1">
        <f>(O182-L182)/O182</f>
        <v>0.011500830546799843</v>
      </c>
    </row>
    <row r="183" spans="1:17" ht="12.75">
      <c r="A183" t="s">
        <v>1028</v>
      </c>
      <c r="B183" t="s">
        <v>1044</v>
      </c>
      <c r="C183" t="s">
        <v>1045</v>
      </c>
      <c r="D183" s="10"/>
      <c r="E183" s="10"/>
      <c r="F183" s="10">
        <f t="shared" si="7"/>
        <v>0</v>
      </c>
      <c r="G183" s="10">
        <v>284652</v>
      </c>
      <c r="H183" s="10">
        <v>26806</v>
      </c>
      <c r="I183" s="10">
        <f t="shared" si="8"/>
        <v>311458</v>
      </c>
      <c r="J183" s="2">
        <v>207498</v>
      </c>
      <c r="K183" s="2">
        <v>33587</v>
      </c>
      <c r="L183" s="2">
        <f t="shared" si="12"/>
        <v>241085</v>
      </c>
      <c r="M183" s="2">
        <v>222007</v>
      </c>
      <c r="N183" s="2">
        <v>12248</v>
      </c>
      <c r="O183" s="2">
        <f t="shared" si="13"/>
        <v>234255</v>
      </c>
      <c r="P183" s="9">
        <f t="shared" si="14"/>
        <v>0.029156261339138973</v>
      </c>
      <c r="Q183" s="1"/>
    </row>
    <row r="184" spans="1:17" ht="12.75">
      <c r="A184" t="s">
        <v>914</v>
      </c>
      <c r="B184" t="s">
        <v>915</v>
      </c>
      <c r="C184" t="s">
        <v>916</v>
      </c>
      <c r="D184" s="10"/>
      <c r="E184" s="10"/>
      <c r="F184" s="10">
        <f t="shared" si="7"/>
        <v>0</v>
      </c>
      <c r="G184" s="10">
        <v>266168</v>
      </c>
      <c r="H184" s="10">
        <v>41685</v>
      </c>
      <c r="I184" s="10">
        <f t="shared" si="8"/>
        <v>307853</v>
      </c>
      <c r="J184" s="2">
        <v>244105</v>
      </c>
      <c r="K184">
        <v>0</v>
      </c>
      <c r="L184" s="2">
        <f t="shared" si="12"/>
        <v>244105</v>
      </c>
      <c r="M184" s="2">
        <v>212082</v>
      </c>
      <c r="N184">
        <v>0</v>
      </c>
      <c r="O184" s="2">
        <f t="shared" si="13"/>
        <v>212082</v>
      </c>
      <c r="P184" s="9">
        <f t="shared" si="14"/>
        <v>0.1509934836525495</v>
      </c>
      <c r="Q184" s="1"/>
    </row>
    <row r="185" spans="1:17" ht="12.75">
      <c r="A185" t="s">
        <v>1120</v>
      </c>
      <c r="B185" t="s">
        <v>1122</v>
      </c>
      <c r="C185" t="s">
        <v>1123</v>
      </c>
      <c r="D185" s="10"/>
      <c r="E185" s="10"/>
      <c r="F185" s="10">
        <f t="shared" si="7"/>
        <v>0</v>
      </c>
      <c r="G185" s="10">
        <v>287927</v>
      </c>
      <c r="H185" s="10">
        <v>16788</v>
      </c>
      <c r="I185" s="10">
        <f t="shared" si="8"/>
        <v>304715</v>
      </c>
      <c r="J185" s="2">
        <v>288202</v>
      </c>
      <c r="K185" s="2">
        <v>15697</v>
      </c>
      <c r="L185" s="2">
        <f t="shared" si="12"/>
        <v>303899</v>
      </c>
      <c r="M185" s="2">
        <v>249282</v>
      </c>
      <c r="N185" s="2">
        <v>22033</v>
      </c>
      <c r="O185" s="2">
        <f t="shared" si="13"/>
        <v>271315</v>
      </c>
      <c r="P185" s="9">
        <f t="shared" si="14"/>
        <v>0.12009656672133867</v>
      </c>
      <c r="Q185" s="1"/>
    </row>
    <row r="186" spans="1:17" ht="12.75">
      <c r="A186" t="s">
        <v>993</v>
      </c>
      <c r="B186" t="s">
        <v>1002</v>
      </c>
      <c r="C186" t="s">
        <v>562</v>
      </c>
      <c r="D186" s="10"/>
      <c r="E186" s="10"/>
      <c r="F186" s="10">
        <f t="shared" si="7"/>
        <v>0</v>
      </c>
      <c r="G186" s="10">
        <v>206680</v>
      </c>
      <c r="H186" s="10">
        <v>81236</v>
      </c>
      <c r="I186" s="10">
        <f t="shared" si="8"/>
        <v>287916</v>
      </c>
      <c r="J186" s="2">
        <v>262062</v>
      </c>
      <c r="K186" s="2">
        <v>93419</v>
      </c>
      <c r="L186" s="2">
        <f t="shared" si="12"/>
        <v>355481</v>
      </c>
      <c r="M186" s="2">
        <v>238531</v>
      </c>
      <c r="N186" s="2">
        <v>134531</v>
      </c>
      <c r="O186" s="2">
        <f t="shared" si="13"/>
        <v>373062</v>
      </c>
      <c r="P186" s="9">
        <f t="shared" si="14"/>
        <v>-0.047126214945505035</v>
      </c>
      <c r="Q186" s="1"/>
    </row>
    <row r="187" spans="1:17" ht="12.75">
      <c r="A187" t="s">
        <v>914</v>
      </c>
      <c r="B187" t="s">
        <v>505</v>
      </c>
      <c r="C187" t="s">
        <v>794</v>
      </c>
      <c r="D187" s="10"/>
      <c r="E187" s="10"/>
      <c r="F187" s="10">
        <f t="shared" si="7"/>
        <v>0</v>
      </c>
      <c r="G187" s="10">
        <v>259691</v>
      </c>
      <c r="H187" s="10">
        <v>23543</v>
      </c>
      <c r="I187" s="10">
        <f t="shared" si="8"/>
        <v>283234</v>
      </c>
      <c r="J187" s="2">
        <v>267855</v>
      </c>
      <c r="K187">
        <v>0</v>
      </c>
      <c r="L187" s="2">
        <f t="shared" si="12"/>
        <v>267855</v>
      </c>
      <c r="M187" s="2">
        <v>222840</v>
      </c>
      <c r="N187">
        <v>0</v>
      </c>
      <c r="O187" s="2">
        <f t="shared" si="13"/>
        <v>222840</v>
      </c>
      <c r="P187" s="9">
        <f t="shared" si="14"/>
        <v>0.20200592353257943</v>
      </c>
      <c r="Q187" s="1"/>
    </row>
    <row r="188" spans="1:17" ht="12.75">
      <c r="A188" t="s">
        <v>914</v>
      </c>
      <c r="B188" t="s">
        <v>506</v>
      </c>
      <c r="C188" t="s">
        <v>794</v>
      </c>
      <c r="D188" s="10"/>
      <c r="E188" s="10"/>
      <c r="F188" s="10">
        <f t="shared" si="7"/>
        <v>0</v>
      </c>
      <c r="G188" s="10">
        <v>257781</v>
      </c>
      <c r="H188" s="10">
        <v>23414</v>
      </c>
      <c r="I188" s="10">
        <f t="shared" si="8"/>
        <v>281195</v>
      </c>
      <c r="J188" s="2">
        <v>262535</v>
      </c>
      <c r="K188">
        <v>0</v>
      </c>
      <c r="L188" s="2">
        <f t="shared" si="12"/>
        <v>262535</v>
      </c>
      <c r="M188" s="2">
        <v>258782</v>
      </c>
      <c r="N188">
        <v>0</v>
      </c>
      <c r="O188" s="2">
        <f t="shared" si="13"/>
        <v>258782</v>
      </c>
      <c r="P188" s="9">
        <f t="shared" si="14"/>
        <v>0.014502554273481153</v>
      </c>
      <c r="Q188" s="1"/>
    </row>
    <row r="189" spans="1:17" ht="12.75">
      <c r="A189" t="s">
        <v>1026</v>
      </c>
      <c r="B189" t="s">
        <v>1281</v>
      </c>
      <c r="C189" t="s">
        <v>1286</v>
      </c>
      <c r="D189" s="10"/>
      <c r="E189" s="10"/>
      <c r="F189" s="10">
        <f t="shared" si="7"/>
        <v>0</v>
      </c>
      <c r="G189" s="10">
        <v>251036</v>
      </c>
      <c r="H189" s="10">
        <v>29050</v>
      </c>
      <c r="I189" s="10">
        <f t="shared" si="8"/>
        <v>280086</v>
      </c>
      <c r="J189" s="2">
        <v>238142</v>
      </c>
      <c r="K189" s="2">
        <v>29931</v>
      </c>
      <c r="L189" s="2">
        <f t="shared" si="12"/>
        <v>268073</v>
      </c>
      <c r="M189" s="2">
        <v>281872</v>
      </c>
      <c r="N189" s="2">
        <v>24925</v>
      </c>
      <c r="O189" s="2">
        <f t="shared" si="13"/>
        <v>306797</v>
      </c>
      <c r="P189" s="9">
        <f t="shared" si="14"/>
        <v>-0.12622026942897094</v>
      </c>
      <c r="Q189" s="1"/>
    </row>
    <row r="190" spans="1:17" ht="12.75">
      <c r="A190" t="s">
        <v>1348</v>
      </c>
      <c r="B190" t="s">
        <v>713</v>
      </c>
      <c r="C190" t="s">
        <v>794</v>
      </c>
      <c r="D190" s="10"/>
      <c r="E190" s="10"/>
      <c r="F190" s="10">
        <f t="shared" si="7"/>
        <v>0</v>
      </c>
      <c r="G190" s="10">
        <v>250273</v>
      </c>
      <c r="H190" s="10">
        <v>29054</v>
      </c>
      <c r="I190" s="10">
        <f t="shared" si="8"/>
        <v>279327</v>
      </c>
      <c r="J190" s="2">
        <v>235593</v>
      </c>
      <c r="K190" s="2">
        <v>20266</v>
      </c>
      <c r="L190" s="2">
        <f t="shared" si="12"/>
        <v>255859</v>
      </c>
      <c r="M190" s="2">
        <v>161129</v>
      </c>
      <c r="N190" s="2">
        <v>18566</v>
      </c>
      <c r="O190" s="2">
        <f t="shared" si="13"/>
        <v>179695</v>
      </c>
      <c r="P190" s="9">
        <f t="shared" si="14"/>
        <v>0.4238515261971674</v>
      </c>
      <c r="Q190" s="1"/>
    </row>
    <row r="191" spans="1:17" ht="12.75">
      <c r="A191" t="s">
        <v>1026</v>
      </c>
      <c r="B191" t="s">
        <v>1283</v>
      </c>
      <c r="C191" t="s">
        <v>1285</v>
      </c>
      <c r="D191" s="10"/>
      <c r="E191" s="10"/>
      <c r="F191" s="10">
        <f t="shared" si="7"/>
        <v>0</v>
      </c>
      <c r="G191" s="10">
        <v>237848</v>
      </c>
      <c r="H191" s="10">
        <v>38895</v>
      </c>
      <c r="I191" s="10">
        <f t="shared" si="8"/>
        <v>276743</v>
      </c>
      <c r="J191" s="2">
        <v>190742</v>
      </c>
      <c r="K191" s="2">
        <v>23431</v>
      </c>
      <c r="L191" s="2">
        <f t="shared" si="12"/>
        <v>214173</v>
      </c>
      <c r="M191" s="2">
        <v>59829</v>
      </c>
      <c r="N191" s="2">
        <v>9326</v>
      </c>
      <c r="O191" s="2">
        <f t="shared" si="13"/>
        <v>69155</v>
      </c>
      <c r="P191" s="9">
        <f t="shared" si="14"/>
        <v>2.096999493890536</v>
      </c>
      <c r="Q191" s="1"/>
    </row>
    <row r="192" spans="1:16" ht="12.75">
      <c r="A192" t="s">
        <v>1225</v>
      </c>
      <c r="B192" t="s">
        <v>154</v>
      </c>
      <c r="C192" t="s">
        <v>155</v>
      </c>
      <c r="D192" s="10"/>
      <c r="E192" s="10"/>
      <c r="F192" s="10">
        <f t="shared" si="7"/>
        <v>0</v>
      </c>
      <c r="G192" s="10">
        <v>227420</v>
      </c>
      <c r="H192" s="10">
        <v>48184</v>
      </c>
      <c r="I192" s="10">
        <f t="shared" si="8"/>
        <v>275604</v>
      </c>
      <c r="J192" s="2"/>
      <c r="K192" s="2"/>
      <c r="L192" s="2"/>
      <c r="M192" s="2"/>
      <c r="N192" s="2"/>
      <c r="O192" s="2"/>
      <c r="P192" s="9"/>
    </row>
    <row r="193" spans="1:17" ht="12.75">
      <c r="A193" t="s">
        <v>1026</v>
      </c>
      <c r="B193" t="s">
        <v>624</v>
      </c>
      <c r="C193" t="s">
        <v>1290</v>
      </c>
      <c r="D193" s="10"/>
      <c r="E193" s="10"/>
      <c r="F193" s="10">
        <f t="shared" si="7"/>
        <v>0</v>
      </c>
      <c r="G193" s="10">
        <v>232078</v>
      </c>
      <c r="H193" s="10">
        <v>39516</v>
      </c>
      <c r="I193" s="10">
        <f t="shared" si="8"/>
        <v>271594</v>
      </c>
      <c r="J193" s="2">
        <v>211207</v>
      </c>
      <c r="K193" s="2">
        <v>57751</v>
      </c>
      <c r="L193" s="2">
        <f aca="true" t="shared" si="15" ref="L193:L198">SUM(J193:K193)</f>
        <v>268958</v>
      </c>
      <c r="M193" s="2">
        <v>214612</v>
      </c>
      <c r="N193" s="2">
        <v>48187</v>
      </c>
      <c r="O193" s="2">
        <f aca="true" t="shared" si="16" ref="O193:O198">SUM(M193:N193)</f>
        <v>262799</v>
      </c>
      <c r="P193" s="9">
        <f aca="true" t="shared" si="17" ref="P193:P198">(L193-O193)/O193</f>
        <v>0.023436162238060266</v>
      </c>
      <c r="Q193" s="1"/>
    </row>
    <row r="194" spans="1:17" ht="12.75">
      <c r="A194" t="s">
        <v>1348</v>
      </c>
      <c r="B194" t="s">
        <v>714</v>
      </c>
      <c r="C194" t="s">
        <v>794</v>
      </c>
      <c r="D194" s="10"/>
      <c r="E194" s="10"/>
      <c r="F194" s="10">
        <f aca="true" t="shared" si="18" ref="F194:F257">SUM(D194:E194)</f>
        <v>0</v>
      </c>
      <c r="G194" s="10">
        <v>226564</v>
      </c>
      <c r="H194" s="10">
        <v>33869</v>
      </c>
      <c r="I194" s="10">
        <f aca="true" t="shared" si="19" ref="I194:I257">SUM(G194:H194)</f>
        <v>260433</v>
      </c>
      <c r="J194" s="2">
        <v>227453</v>
      </c>
      <c r="K194" s="2">
        <v>52863</v>
      </c>
      <c r="L194" s="2">
        <f t="shared" si="15"/>
        <v>280316</v>
      </c>
      <c r="M194" s="2">
        <v>213885</v>
      </c>
      <c r="N194" s="2">
        <v>49082</v>
      </c>
      <c r="O194" s="2">
        <f t="shared" si="16"/>
        <v>262967</v>
      </c>
      <c r="P194" s="9">
        <f t="shared" si="17"/>
        <v>0.06597405758136952</v>
      </c>
      <c r="Q194" s="1"/>
    </row>
    <row r="195" spans="1:17" ht="12.75">
      <c r="A195" t="s">
        <v>1120</v>
      </c>
      <c r="B195" t="s">
        <v>1121</v>
      </c>
      <c r="C195" t="s">
        <v>889</v>
      </c>
      <c r="D195" s="10"/>
      <c r="E195" s="10"/>
      <c r="F195" s="10">
        <f t="shared" si="18"/>
        <v>0</v>
      </c>
      <c r="G195" s="10">
        <v>257902</v>
      </c>
      <c r="H195" s="10"/>
      <c r="I195" s="10">
        <f t="shared" si="19"/>
        <v>257902</v>
      </c>
      <c r="J195" s="2">
        <v>177715</v>
      </c>
      <c r="K195">
        <v>0</v>
      </c>
      <c r="L195" s="2">
        <f t="shared" si="15"/>
        <v>177715</v>
      </c>
      <c r="O195" s="2">
        <f t="shared" si="16"/>
        <v>0</v>
      </c>
      <c r="P195" s="9" t="e">
        <f t="shared" si="17"/>
        <v>#DIV/0!</v>
      </c>
      <c r="Q195" s="1"/>
    </row>
    <row r="196" spans="1:17" ht="12.75">
      <c r="A196" t="s">
        <v>993</v>
      </c>
      <c r="B196" t="s">
        <v>994</v>
      </c>
      <c r="C196" t="s">
        <v>857</v>
      </c>
      <c r="D196" s="10"/>
      <c r="E196" s="10"/>
      <c r="F196" s="10">
        <f t="shared" si="18"/>
        <v>0</v>
      </c>
      <c r="G196" s="10">
        <v>104018</v>
      </c>
      <c r="H196" s="10">
        <v>147547</v>
      </c>
      <c r="I196" s="10">
        <f t="shared" si="19"/>
        <v>251565</v>
      </c>
      <c r="J196" s="2">
        <v>145574</v>
      </c>
      <c r="K196" s="2">
        <v>39606</v>
      </c>
      <c r="L196" s="2">
        <f t="shared" si="15"/>
        <v>185180</v>
      </c>
      <c r="M196" s="6">
        <v>129147</v>
      </c>
      <c r="N196" s="2">
        <v>26136</v>
      </c>
      <c r="O196" s="2">
        <f t="shared" si="16"/>
        <v>155283</v>
      </c>
      <c r="P196" s="9">
        <f t="shared" si="17"/>
        <v>0.19253234417160925</v>
      </c>
      <c r="Q196" s="1"/>
    </row>
    <row r="197" spans="1:17" ht="12.75">
      <c r="A197" t="s">
        <v>1026</v>
      </c>
      <c r="B197" t="s">
        <v>627</v>
      </c>
      <c r="C197" t="s">
        <v>1290</v>
      </c>
      <c r="D197" s="10"/>
      <c r="E197" s="10"/>
      <c r="F197" s="10">
        <f t="shared" si="18"/>
        <v>0</v>
      </c>
      <c r="G197" s="10">
        <v>208021</v>
      </c>
      <c r="H197" s="10">
        <v>38210</v>
      </c>
      <c r="I197" s="10">
        <f t="shared" si="19"/>
        <v>246231</v>
      </c>
      <c r="J197" s="2">
        <v>172424</v>
      </c>
      <c r="K197" s="2">
        <v>64291</v>
      </c>
      <c r="L197" s="2">
        <f t="shared" si="15"/>
        <v>236715</v>
      </c>
      <c r="M197" s="2">
        <v>179805</v>
      </c>
      <c r="N197" s="2">
        <v>49465</v>
      </c>
      <c r="O197" s="2">
        <f t="shared" si="16"/>
        <v>229270</v>
      </c>
      <c r="P197" s="9">
        <f t="shared" si="17"/>
        <v>0.03247263052296419</v>
      </c>
      <c r="Q197" s="1"/>
    </row>
    <row r="198" spans="1:17" ht="12.75">
      <c r="A198" t="s">
        <v>1348</v>
      </c>
      <c r="B198" t="s">
        <v>156</v>
      </c>
      <c r="C198" t="s">
        <v>760</v>
      </c>
      <c r="D198" s="10"/>
      <c r="E198" s="10"/>
      <c r="F198" s="10">
        <f t="shared" si="18"/>
        <v>0</v>
      </c>
      <c r="G198" s="10">
        <v>211960</v>
      </c>
      <c r="H198" s="10">
        <v>32228</v>
      </c>
      <c r="I198" s="10">
        <f t="shared" si="19"/>
        <v>244188</v>
      </c>
      <c r="J198" s="2">
        <v>175761</v>
      </c>
      <c r="K198" s="2">
        <v>79075</v>
      </c>
      <c r="L198" s="2">
        <f t="shared" si="15"/>
        <v>254836</v>
      </c>
      <c r="M198" s="2">
        <v>167855</v>
      </c>
      <c r="N198" s="2">
        <v>112710</v>
      </c>
      <c r="O198" s="2">
        <f t="shared" si="16"/>
        <v>280565</v>
      </c>
      <c r="P198" s="9">
        <f t="shared" si="17"/>
        <v>-0.091704239659259</v>
      </c>
      <c r="Q198" s="1"/>
    </row>
    <row r="199" spans="1:16" ht="12.75">
      <c r="A199" t="s">
        <v>1225</v>
      </c>
      <c r="B199" t="s">
        <v>152</v>
      </c>
      <c r="C199" t="s">
        <v>153</v>
      </c>
      <c r="D199" s="10"/>
      <c r="E199" s="10"/>
      <c r="F199" s="10">
        <f t="shared" si="18"/>
        <v>0</v>
      </c>
      <c r="G199" s="10">
        <v>196757</v>
      </c>
      <c r="H199" s="10">
        <v>40788</v>
      </c>
      <c r="I199" s="10">
        <f t="shared" si="19"/>
        <v>237545</v>
      </c>
      <c r="J199" s="2"/>
      <c r="K199" s="2"/>
      <c r="L199" s="2"/>
      <c r="M199" s="2"/>
      <c r="N199" s="2"/>
      <c r="O199" s="2"/>
      <c r="P199" s="9"/>
    </row>
    <row r="200" spans="1:17" ht="12.75">
      <c r="A200" t="s">
        <v>851</v>
      </c>
      <c r="B200" t="s">
        <v>853</v>
      </c>
      <c r="C200" t="s">
        <v>855</v>
      </c>
      <c r="D200" s="10"/>
      <c r="E200" s="10"/>
      <c r="F200" s="10">
        <f t="shared" si="18"/>
        <v>0</v>
      </c>
      <c r="G200" s="10">
        <v>234422</v>
      </c>
      <c r="H200" s="10"/>
      <c r="I200" s="10">
        <f t="shared" si="19"/>
        <v>234422</v>
      </c>
      <c r="J200" s="2">
        <v>192940</v>
      </c>
      <c r="K200" s="2">
        <v>41000</v>
      </c>
      <c r="L200" s="2">
        <f aca="true" t="shared" si="20" ref="L200:L206">SUM(J200:K200)</f>
        <v>233940</v>
      </c>
      <c r="M200" s="2">
        <v>199610</v>
      </c>
      <c r="N200" s="2">
        <v>41000</v>
      </c>
      <c r="O200" s="2">
        <f aca="true" t="shared" si="21" ref="O200:O206">SUM(M200:N200)</f>
        <v>240610</v>
      </c>
      <c r="P200" s="9">
        <f aca="true" t="shared" si="22" ref="P200:P206">(L200-O200)/O200</f>
        <v>-0.027721208594821495</v>
      </c>
      <c r="Q200" s="1">
        <f>(O200-L200)/O200</f>
        <v>0.027721208594821495</v>
      </c>
    </row>
    <row r="201" spans="1:17" ht="12.75">
      <c r="A201" t="s">
        <v>1028</v>
      </c>
      <c r="B201" t="s">
        <v>1046</v>
      </c>
      <c r="C201" t="s">
        <v>1047</v>
      </c>
      <c r="D201" s="10"/>
      <c r="E201" s="10"/>
      <c r="F201" s="10">
        <f t="shared" si="18"/>
        <v>0</v>
      </c>
      <c r="G201" s="10">
        <v>199549</v>
      </c>
      <c r="H201" s="10">
        <v>23811</v>
      </c>
      <c r="I201" s="10">
        <f t="shared" si="19"/>
        <v>223360</v>
      </c>
      <c r="J201" s="2">
        <v>183688</v>
      </c>
      <c r="K201" s="2">
        <v>30866</v>
      </c>
      <c r="L201" s="2">
        <f t="shared" si="20"/>
        <v>214554</v>
      </c>
      <c r="O201" s="2">
        <f t="shared" si="21"/>
        <v>0</v>
      </c>
      <c r="P201" s="9" t="e">
        <f t="shared" si="22"/>
        <v>#DIV/0!</v>
      </c>
      <c r="Q201" s="1"/>
    </row>
    <row r="202" spans="1:17" ht="12.75">
      <c r="A202" t="s">
        <v>1348</v>
      </c>
      <c r="B202" t="s">
        <v>715</v>
      </c>
      <c r="C202" t="s">
        <v>794</v>
      </c>
      <c r="D202" s="10"/>
      <c r="E202" s="10"/>
      <c r="F202" s="10">
        <f t="shared" si="18"/>
        <v>0</v>
      </c>
      <c r="G202" s="10">
        <v>193447</v>
      </c>
      <c r="H202" s="10">
        <v>27704</v>
      </c>
      <c r="I202" s="10">
        <f t="shared" si="19"/>
        <v>221151</v>
      </c>
      <c r="J202" s="2">
        <v>188685</v>
      </c>
      <c r="K202" s="2">
        <v>48552</v>
      </c>
      <c r="L202" s="2">
        <f t="shared" si="20"/>
        <v>237237</v>
      </c>
      <c r="M202" s="2">
        <v>191682</v>
      </c>
      <c r="N202" s="2">
        <v>47329</v>
      </c>
      <c r="O202" s="2">
        <f t="shared" si="21"/>
        <v>239011</v>
      </c>
      <c r="P202" s="9">
        <f t="shared" si="22"/>
        <v>-0.007422252532310229</v>
      </c>
      <c r="Q202" s="1"/>
    </row>
    <row r="203" spans="1:17" ht="12.75">
      <c r="A203" t="s">
        <v>914</v>
      </c>
      <c r="B203" t="s">
        <v>508</v>
      </c>
      <c r="C203" t="s">
        <v>794</v>
      </c>
      <c r="D203" s="10"/>
      <c r="E203" s="10"/>
      <c r="F203" s="10">
        <f t="shared" si="18"/>
        <v>0</v>
      </c>
      <c r="G203" s="10">
        <v>203829</v>
      </c>
      <c r="H203" s="10">
        <v>14921</v>
      </c>
      <c r="I203" s="10">
        <f t="shared" si="19"/>
        <v>218750</v>
      </c>
      <c r="J203" s="2">
        <v>234586</v>
      </c>
      <c r="K203">
        <v>0</v>
      </c>
      <c r="L203" s="2">
        <f t="shared" si="20"/>
        <v>234586</v>
      </c>
      <c r="M203" s="2">
        <v>257253</v>
      </c>
      <c r="N203">
        <v>0</v>
      </c>
      <c r="O203" s="2">
        <f t="shared" si="21"/>
        <v>257253</v>
      </c>
      <c r="P203" s="9">
        <f t="shared" si="22"/>
        <v>-0.08811170326487933</v>
      </c>
      <c r="Q203" s="1"/>
    </row>
    <row r="204" spans="1:17" ht="12.75">
      <c r="A204" t="s">
        <v>851</v>
      </c>
      <c r="B204" t="s">
        <v>723</v>
      </c>
      <c r="C204" t="s">
        <v>794</v>
      </c>
      <c r="D204" s="10"/>
      <c r="E204" s="10"/>
      <c r="F204" s="10">
        <f t="shared" si="18"/>
        <v>0</v>
      </c>
      <c r="G204" s="10">
        <v>214963</v>
      </c>
      <c r="H204" s="10"/>
      <c r="I204" s="10">
        <f t="shared" si="19"/>
        <v>214963</v>
      </c>
      <c r="J204" s="2">
        <v>234962</v>
      </c>
      <c r="K204" s="2">
        <v>4920</v>
      </c>
      <c r="L204" s="2">
        <f t="shared" si="20"/>
        <v>239882</v>
      </c>
      <c r="M204" s="2">
        <v>0</v>
      </c>
      <c r="N204" s="2">
        <v>0</v>
      </c>
      <c r="O204" s="2">
        <f t="shared" si="21"/>
        <v>0</v>
      </c>
      <c r="P204" s="9" t="e">
        <f t="shared" si="22"/>
        <v>#DIV/0!</v>
      </c>
      <c r="Q204" s="1"/>
    </row>
    <row r="205" spans="1:17" ht="12.75">
      <c r="A205" t="s">
        <v>1026</v>
      </c>
      <c r="B205" t="s">
        <v>1284</v>
      </c>
      <c r="C205" t="s">
        <v>1289</v>
      </c>
      <c r="D205" s="10"/>
      <c r="E205" s="10"/>
      <c r="F205" s="10">
        <f t="shared" si="18"/>
        <v>0</v>
      </c>
      <c r="G205" s="10">
        <v>179071</v>
      </c>
      <c r="H205" s="10">
        <v>33202</v>
      </c>
      <c r="I205" s="10">
        <f t="shared" si="19"/>
        <v>212273</v>
      </c>
      <c r="J205" s="2">
        <v>168303</v>
      </c>
      <c r="K205" s="2">
        <v>44541</v>
      </c>
      <c r="L205" s="2">
        <f t="shared" si="20"/>
        <v>212844</v>
      </c>
      <c r="M205" s="2">
        <v>152979</v>
      </c>
      <c r="N205" s="2">
        <v>26389</v>
      </c>
      <c r="O205" s="2">
        <f t="shared" si="21"/>
        <v>179368</v>
      </c>
      <c r="P205" s="9">
        <f t="shared" si="22"/>
        <v>0.1866330672137728</v>
      </c>
      <c r="Q205" s="1"/>
    </row>
    <row r="206" spans="1:17" ht="12.75">
      <c r="A206" t="s">
        <v>1259</v>
      </c>
      <c r="B206" t="s">
        <v>393</v>
      </c>
      <c r="C206" t="s">
        <v>1252</v>
      </c>
      <c r="D206" s="10"/>
      <c r="E206" s="10"/>
      <c r="F206" s="10">
        <f t="shared" si="18"/>
        <v>0</v>
      </c>
      <c r="G206" s="10">
        <v>189566</v>
      </c>
      <c r="H206" s="10">
        <v>21442</v>
      </c>
      <c r="I206" s="10">
        <f t="shared" si="19"/>
        <v>211008</v>
      </c>
      <c r="J206" s="2">
        <v>192556</v>
      </c>
      <c r="K206" s="2">
        <v>21354</v>
      </c>
      <c r="L206" s="2">
        <f t="shared" si="20"/>
        <v>213910</v>
      </c>
      <c r="M206" s="2"/>
      <c r="N206" s="2"/>
      <c r="O206" s="2">
        <f t="shared" si="21"/>
        <v>0</v>
      </c>
      <c r="P206" s="9" t="e">
        <f t="shared" si="22"/>
        <v>#DIV/0!</v>
      </c>
      <c r="Q206" s="1"/>
    </row>
    <row r="207" spans="1:17" ht="12.75">
      <c r="A207" t="s">
        <v>1259</v>
      </c>
      <c r="B207" t="s">
        <v>151</v>
      </c>
      <c r="C207" t="s">
        <v>1317</v>
      </c>
      <c r="D207" s="10"/>
      <c r="E207" s="10"/>
      <c r="F207" s="10">
        <f t="shared" si="18"/>
        <v>0</v>
      </c>
      <c r="G207" s="10">
        <v>180735</v>
      </c>
      <c r="H207" s="10">
        <v>25297</v>
      </c>
      <c r="I207" s="10">
        <f t="shared" si="19"/>
        <v>206032</v>
      </c>
      <c r="J207" s="2"/>
      <c r="K207" s="2"/>
      <c r="L207" s="2"/>
      <c r="M207" s="2"/>
      <c r="N207" s="2"/>
      <c r="O207" s="2"/>
      <c r="P207" s="9"/>
      <c r="Q207" s="1"/>
    </row>
    <row r="208" spans="1:17" ht="12.75">
      <c r="A208" t="s">
        <v>914</v>
      </c>
      <c r="B208" t="s">
        <v>923</v>
      </c>
      <c r="C208" t="s">
        <v>924</v>
      </c>
      <c r="D208" s="10"/>
      <c r="E208" s="10"/>
      <c r="F208" s="10">
        <f t="shared" si="18"/>
        <v>0</v>
      </c>
      <c r="G208" s="10">
        <v>178698</v>
      </c>
      <c r="H208" s="10">
        <v>21960</v>
      </c>
      <c r="I208" s="10">
        <f t="shared" si="19"/>
        <v>200658</v>
      </c>
      <c r="J208" s="2">
        <v>0</v>
      </c>
      <c r="K208">
        <v>0</v>
      </c>
      <c r="L208" s="2">
        <f aca="true" t="shared" si="23" ref="L208:L271">SUM(J208:K208)</f>
        <v>0</v>
      </c>
      <c r="M208" s="2">
        <v>123911</v>
      </c>
      <c r="N208">
        <v>0</v>
      </c>
      <c r="O208" s="2">
        <f aca="true" t="shared" si="24" ref="O208:O271">SUM(M208:N208)</f>
        <v>123911</v>
      </c>
      <c r="P208" s="9">
        <f aca="true" t="shared" si="25" ref="P208:P271">(L208-O208)/O208</f>
        <v>-1</v>
      </c>
      <c r="Q208" s="1"/>
    </row>
    <row r="209" spans="1:17" ht="12.75">
      <c r="A209" t="s">
        <v>851</v>
      </c>
      <c r="B209" t="s">
        <v>724</v>
      </c>
      <c r="C209" t="s">
        <v>794</v>
      </c>
      <c r="D209" s="10"/>
      <c r="E209" s="10"/>
      <c r="F209" s="10">
        <f t="shared" si="18"/>
        <v>0</v>
      </c>
      <c r="G209" s="10">
        <v>199850</v>
      </c>
      <c r="H209" s="10"/>
      <c r="I209" s="10">
        <f t="shared" si="19"/>
        <v>199850</v>
      </c>
      <c r="J209" s="2">
        <v>222835</v>
      </c>
      <c r="K209" s="2">
        <v>15500</v>
      </c>
      <c r="L209" s="2">
        <f t="shared" si="23"/>
        <v>238335</v>
      </c>
      <c r="M209" s="2">
        <v>0</v>
      </c>
      <c r="N209" s="2">
        <v>0</v>
      </c>
      <c r="O209" s="2">
        <f t="shared" si="24"/>
        <v>0</v>
      </c>
      <c r="P209" s="9" t="e">
        <f t="shared" si="25"/>
        <v>#DIV/0!</v>
      </c>
      <c r="Q209" s="1"/>
    </row>
    <row r="210" spans="1:17" ht="12.75">
      <c r="A210" t="s">
        <v>1348</v>
      </c>
      <c r="B210" t="s">
        <v>717</v>
      </c>
      <c r="C210" t="s">
        <v>794</v>
      </c>
      <c r="D210" s="10"/>
      <c r="E210" s="10"/>
      <c r="F210" s="10">
        <f t="shared" si="18"/>
        <v>0</v>
      </c>
      <c r="G210" s="10">
        <v>170279</v>
      </c>
      <c r="H210" s="10">
        <v>26187</v>
      </c>
      <c r="I210" s="10">
        <f t="shared" si="19"/>
        <v>196466</v>
      </c>
      <c r="J210" s="2">
        <v>0</v>
      </c>
      <c r="K210" s="2">
        <v>0</v>
      </c>
      <c r="L210" s="2">
        <f t="shared" si="23"/>
        <v>0</v>
      </c>
      <c r="M210" s="2">
        <v>160692</v>
      </c>
      <c r="N210" s="2">
        <v>24088</v>
      </c>
      <c r="O210" s="2">
        <f t="shared" si="24"/>
        <v>184780</v>
      </c>
      <c r="P210" s="9">
        <f t="shared" si="25"/>
        <v>-1</v>
      </c>
      <c r="Q210" s="1"/>
    </row>
    <row r="211" spans="1:17" ht="12.75">
      <c r="A211" t="s">
        <v>993</v>
      </c>
      <c r="B211" t="s">
        <v>520</v>
      </c>
      <c r="C211" t="s">
        <v>794</v>
      </c>
      <c r="D211" s="10"/>
      <c r="E211" s="10"/>
      <c r="F211" s="10">
        <f t="shared" si="18"/>
        <v>0</v>
      </c>
      <c r="G211" s="10">
        <v>158354</v>
      </c>
      <c r="H211" s="10">
        <v>37214</v>
      </c>
      <c r="I211" s="10">
        <f t="shared" si="19"/>
        <v>195568</v>
      </c>
      <c r="J211" s="2">
        <v>203750</v>
      </c>
      <c r="K211" s="2">
        <v>29523</v>
      </c>
      <c r="L211" s="2">
        <f t="shared" si="23"/>
        <v>233273</v>
      </c>
      <c r="M211" s="2">
        <v>208292</v>
      </c>
      <c r="N211" s="2">
        <v>19929</v>
      </c>
      <c r="O211" s="2">
        <f t="shared" si="24"/>
        <v>228221</v>
      </c>
      <c r="P211" s="9">
        <f t="shared" si="25"/>
        <v>0.022136437926395906</v>
      </c>
      <c r="Q211" s="1"/>
    </row>
    <row r="212" spans="1:17" ht="12.75">
      <c r="A212" t="s">
        <v>1028</v>
      </c>
      <c r="B212" t="s">
        <v>1050</v>
      </c>
      <c r="C212" t="s">
        <v>1051</v>
      </c>
      <c r="D212" s="10"/>
      <c r="E212" s="10"/>
      <c r="F212" s="10">
        <f t="shared" si="18"/>
        <v>0</v>
      </c>
      <c r="G212" s="10">
        <v>175766</v>
      </c>
      <c r="H212" s="10">
        <v>19654</v>
      </c>
      <c r="I212" s="10">
        <f t="shared" si="19"/>
        <v>195420</v>
      </c>
      <c r="J212" s="2">
        <v>128897</v>
      </c>
      <c r="K212" s="2">
        <v>22877</v>
      </c>
      <c r="L212" s="2">
        <f t="shared" si="23"/>
        <v>151774</v>
      </c>
      <c r="M212" s="2">
        <v>119252</v>
      </c>
      <c r="N212" s="2">
        <v>18268</v>
      </c>
      <c r="O212" s="2">
        <f t="shared" si="24"/>
        <v>137520</v>
      </c>
      <c r="P212" s="9">
        <f t="shared" si="25"/>
        <v>0.10365037812681792</v>
      </c>
      <c r="Q212" s="1"/>
    </row>
    <row r="213" spans="1:17" ht="12.75">
      <c r="A213" t="s">
        <v>1120</v>
      </c>
      <c r="B213" t="s">
        <v>1127</v>
      </c>
      <c r="C213" t="s">
        <v>1128</v>
      </c>
      <c r="D213" s="10"/>
      <c r="E213" s="10"/>
      <c r="F213" s="10">
        <f t="shared" si="18"/>
        <v>0</v>
      </c>
      <c r="G213" s="10">
        <v>156887</v>
      </c>
      <c r="H213" s="10">
        <v>29282</v>
      </c>
      <c r="I213" s="10">
        <f t="shared" si="19"/>
        <v>186169</v>
      </c>
      <c r="J213" s="2">
        <v>191742</v>
      </c>
      <c r="K213" s="2">
        <v>30400</v>
      </c>
      <c r="L213" s="2">
        <f t="shared" si="23"/>
        <v>222142</v>
      </c>
      <c r="M213" s="2">
        <v>167065</v>
      </c>
      <c r="N213" s="2">
        <v>27039</v>
      </c>
      <c r="O213" s="2">
        <f t="shared" si="24"/>
        <v>194104</v>
      </c>
      <c r="P213" s="9">
        <f t="shared" si="25"/>
        <v>0.1444483369739933</v>
      </c>
      <c r="Q213" s="1"/>
    </row>
    <row r="214" spans="1:17" ht="12.75">
      <c r="A214" t="s">
        <v>914</v>
      </c>
      <c r="B214" t="s">
        <v>920</v>
      </c>
      <c r="C214" t="s">
        <v>922</v>
      </c>
      <c r="D214" s="10"/>
      <c r="E214" s="10"/>
      <c r="F214" s="10">
        <f t="shared" si="18"/>
        <v>0</v>
      </c>
      <c r="G214" s="10">
        <v>162979</v>
      </c>
      <c r="H214" s="10">
        <v>22891</v>
      </c>
      <c r="I214" s="10">
        <f t="shared" si="19"/>
        <v>185870</v>
      </c>
      <c r="J214" s="2">
        <v>147753</v>
      </c>
      <c r="K214">
        <v>0</v>
      </c>
      <c r="L214" s="2">
        <f t="shared" si="23"/>
        <v>147753</v>
      </c>
      <c r="M214" s="2">
        <v>126440</v>
      </c>
      <c r="N214">
        <v>0</v>
      </c>
      <c r="O214" s="2">
        <f t="shared" si="24"/>
        <v>126440</v>
      </c>
      <c r="P214" s="9">
        <f t="shared" si="25"/>
        <v>0.16856216387219233</v>
      </c>
      <c r="Q214" s="1"/>
    </row>
    <row r="215" spans="1:17" ht="12.75">
      <c r="A215" t="s">
        <v>1259</v>
      </c>
      <c r="B215" t="s">
        <v>392</v>
      </c>
      <c r="C215" t="s">
        <v>1252</v>
      </c>
      <c r="D215" s="10"/>
      <c r="E215" s="10"/>
      <c r="F215" s="10">
        <f t="shared" si="18"/>
        <v>0</v>
      </c>
      <c r="G215" s="10">
        <v>173337</v>
      </c>
      <c r="H215" s="10">
        <v>10967</v>
      </c>
      <c r="I215" s="10">
        <f t="shared" si="19"/>
        <v>184304</v>
      </c>
      <c r="J215" s="2">
        <v>181938</v>
      </c>
      <c r="K215" s="2">
        <v>20256</v>
      </c>
      <c r="L215" s="2">
        <f t="shared" si="23"/>
        <v>202194</v>
      </c>
      <c r="M215" s="2"/>
      <c r="N215" s="2"/>
      <c r="O215" s="2">
        <f t="shared" si="24"/>
        <v>0</v>
      </c>
      <c r="P215" s="9" t="e">
        <f t="shared" si="25"/>
        <v>#DIV/0!</v>
      </c>
      <c r="Q215" s="1"/>
    </row>
    <row r="216" spans="1:17" ht="12.75">
      <c r="A216" t="s">
        <v>1094</v>
      </c>
      <c r="B216" t="s">
        <v>1095</v>
      </c>
      <c r="C216" t="s">
        <v>1096</v>
      </c>
      <c r="D216" s="10"/>
      <c r="E216" s="10"/>
      <c r="F216" s="10">
        <f t="shared" si="18"/>
        <v>0</v>
      </c>
      <c r="G216" s="10">
        <v>165000</v>
      </c>
      <c r="H216" s="10"/>
      <c r="I216" s="10">
        <f t="shared" si="19"/>
        <v>165000</v>
      </c>
      <c r="J216" s="2">
        <v>120000</v>
      </c>
      <c r="K216">
        <v>0</v>
      </c>
      <c r="L216" s="2">
        <f t="shared" si="23"/>
        <v>120000</v>
      </c>
      <c r="O216" s="2">
        <f t="shared" si="24"/>
        <v>0</v>
      </c>
      <c r="P216" s="9" t="e">
        <f t="shared" si="25"/>
        <v>#DIV/0!</v>
      </c>
      <c r="Q216" s="1"/>
    </row>
    <row r="217" spans="1:17" ht="12.75">
      <c r="A217" t="s">
        <v>1259</v>
      </c>
      <c r="B217" t="s">
        <v>374</v>
      </c>
      <c r="C217" t="s">
        <v>375</v>
      </c>
      <c r="D217" s="10"/>
      <c r="E217" s="10"/>
      <c r="F217" s="10">
        <f t="shared" si="18"/>
        <v>0</v>
      </c>
      <c r="G217" s="10">
        <v>145118</v>
      </c>
      <c r="H217" s="10">
        <v>17996</v>
      </c>
      <c r="I217" s="10">
        <f t="shared" si="19"/>
        <v>163114</v>
      </c>
      <c r="J217" s="2">
        <v>147962</v>
      </c>
      <c r="K217" s="2">
        <v>7398</v>
      </c>
      <c r="L217" s="2">
        <f t="shared" si="23"/>
        <v>155360</v>
      </c>
      <c r="M217" s="2"/>
      <c r="N217" s="2"/>
      <c r="O217" s="2">
        <f t="shared" si="24"/>
        <v>0</v>
      </c>
      <c r="P217" s="9" t="e">
        <f t="shared" si="25"/>
        <v>#DIV/0!</v>
      </c>
      <c r="Q217" s="1"/>
    </row>
    <row r="218" spans="1:17" ht="12.75">
      <c r="A218" t="s">
        <v>993</v>
      </c>
      <c r="B218" t="s">
        <v>997</v>
      </c>
      <c r="C218" t="s">
        <v>1000</v>
      </c>
      <c r="D218" s="10"/>
      <c r="E218" s="10"/>
      <c r="F218" s="10">
        <f t="shared" si="18"/>
        <v>0</v>
      </c>
      <c r="G218" s="10">
        <v>138391</v>
      </c>
      <c r="H218" s="10">
        <v>24691</v>
      </c>
      <c r="I218" s="10">
        <f t="shared" si="19"/>
        <v>163082</v>
      </c>
      <c r="J218" s="2">
        <v>159453</v>
      </c>
      <c r="K218" s="2">
        <v>27123</v>
      </c>
      <c r="L218" s="2">
        <f t="shared" si="23"/>
        <v>186576</v>
      </c>
      <c r="M218" s="2">
        <v>116465</v>
      </c>
      <c r="N218" s="2">
        <v>2161</v>
      </c>
      <c r="O218" s="2">
        <f t="shared" si="24"/>
        <v>118626</v>
      </c>
      <c r="P218" s="9">
        <f t="shared" si="25"/>
        <v>0.5728086591472359</v>
      </c>
      <c r="Q218" s="1"/>
    </row>
    <row r="219" spans="1:17" ht="12.75">
      <c r="A219" t="s">
        <v>993</v>
      </c>
      <c r="B219" t="s">
        <v>995</v>
      </c>
      <c r="C219" t="s">
        <v>998</v>
      </c>
      <c r="D219" s="10"/>
      <c r="E219" s="10"/>
      <c r="F219" s="10">
        <f t="shared" si="18"/>
        <v>0</v>
      </c>
      <c r="G219" s="10">
        <v>138391</v>
      </c>
      <c r="H219" s="10">
        <v>22324</v>
      </c>
      <c r="I219" s="10">
        <f t="shared" si="19"/>
        <v>160715</v>
      </c>
      <c r="J219" s="2">
        <v>126077</v>
      </c>
      <c r="K219" s="2">
        <v>29199</v>
      </c>
      <c r="L219" s="2">
        <f t="shared" si="23"/>
        <v>155276</v>
      </c>
      <c r="M219" s="2">
        <v>110975</v>
      </c>
      <c r="N219" s="2">
        <v>23054</v>
      </c>
      <c r="O219" s="2">
        <f t="shared" si="24"/>
        <v>134029</v>
      </c>
      <c r="P219" s="9">
        <f t="shared" si="25"/>
        <v>0.1585253937580673</v>
      </c>
      <c r="Q219" s="1"/>
    </row>
    <row r="220" spans="1:17" ht="12.75">
      <c r="A220" t="s">
        <v>993</v>
      </c>
      <c r="B220" t="s">
        <v>521</v>
      </c>
      <c r="C220" t="s">
        <v>794</v>
      </c>
      <c r="D220" s="10"/>
      <c r="E220" s="10"/>
      <c r="F220" s="10">
        <f t="shared" si="18"/>
        <v>0</v>
      </c>
      <c r="G220" s="10">
        <v>157616</v>
      </c>
      <c r="H220" s="10">
        <v>486</v>
      </c>
      <c r="I220" s="10">
        <f t="shared" si="19"/>
        <v>158102</v>
      </c>
      <c r="J220" s="2">
        <v>156301</v>
      </c>
      <c r="K220" s="2">
        <v>19106</v>
      </c>
      <c r="L220" s="2">
        <f t="shared" si="23"/>
        <v>175407</v>
      </c>
      <c r="M220" s="2">
        <v>0</v>
      </c>
      <c r="N220" s="2">
        <v>0</v>
      </c>
      <c r="O220" s="2">
        <f t="shared" si="24"/>
        <v>0</v>
      </c>
      <c r="P220" s="9" t="e">
        <f t="shared" si="25"/>
        <v>#DIV/0!</v>
      </c>
      <c r="Q220" s="1"/>
    </row>
    <row r="221" spans="1:17" ht="12.75">
      <c r="A221" t="s">
        <v>1120</v>
      </c>
      <c r="B221" t="s">
        <v>1129</v>
      </c>
      <c r="C221" t="s">
        <v>1130</v>
      </c>
      <c r="D221" s="10"/>
      <c r="E221" s="10"/>
      <c r="F221" s="10">
        <f t="shared" si="18"/>
        <v>0</v>
      </c>
      <c r="G221" s="10">
        <v>151989</v>
      </c>
      <c r="H221" s="10">
        <v>5841</v>
      </c>
      <c r="I221" s="10">
        <f t="shared" si="19"/>
        <v>157830</v>
      </c>
      <c r="J221" s="2">
        <v>150817</v>
      </c>
      <c r="K221" s="2">
        <v>5856</v>
      </c>
      <c r="L221" s="2">
        <f t="shared" si="23"/>
        <v>156673</v>
      </c>
      <c r="O221" s="2">
        <f t="shared" si="24"/>
        <v>0</v>
      </c>
      <c r="P221" s="9" t="e">
        <f t="shared" si="25"/>
        <v>#DIV/0!</v>
      </c>
      <c r="Q221" s="1"/>
    </row>
    <row r="222" spans="1:17" ht="12.75">
      <c r="A222" t="s">
        <v>851</v>
      </c>
      <c r="B222" t="s">
        <v>858</v>
      </c>
      <c r="C222" t="s">
        <v>859</v>
      </c>
      <c r="D222" s="10"/>
      <c r="E222" s="10"/>
      <c r="F222" s="10">
        <f t="shared" si="18"/>
        <v>0</v>
      </c>
      <c r="G222" s="10">
        <v>157595</v>
      </c>
      <c r="H222" s="10"/>
      <c r="I222" s="10">
        <f t="shared" si="19"/>
        <v>157595</v>
      </c>
      <c r="J222" s="2">
        <v>152301</v>
      </c>
      <c r="K222" s="2">
        <v>15500</v>
      </c>
      <c r="L222" s="2">
        <f t="shared" si="23"/>
        <v>167801</v>
      </c>
      <c r="M222" s="2">
        <v>141766</v>
      </c>
      <c r="N222" s="2">
        <v>1745</v>
      </c>
      <c r="O222" s="2">
        <f t="shared" si="24"/>
        <v>143511</v>
      </c>
      <c r="P222" s="9">
        <f t="shared" si="25"/>
        <v>0.16925531840764818</v>
      </c>
      <c r="Q222" s="1">
        <f>(O222-L222)/O222</f>
        <v>-0.16925531840764818</v>
      </c>
    </row>
    <row r="223" spans="1:17" ht="12.75">
      <c r="A223" t="s">
        <v>851</v>
      </c>
      <c r="B223" t="s">
        <v>856</v>
      </c>
      <c r="C223" t="s">
        <v>857</v>
      </c>
      <c r="D223" s="10"/>
      <c r="E223" s="10"/>
      <c r="F223" s="10">
        <f t="shared" si="18"/>
        <v>0</v>
      </c>
      <c r="G223" s="10">
        <v>156147</v>
      </c>
      <c r="H223" s="10"/>
      <c r="I223" s="10">
        <f t="shared" si="19"/>
        <v>156147</v>
      </c>
      <c r="J223" s="2">
        <v>169492</v>
      </c>
      <c r="K223" s="2">
        <v>31000</v>
      </c>
      <c r="L223" s="2">
        <f t="shared" si="23"/>
        <v>200492</v>
      </c>
      <c r="M223" s="2">
        <v>157896</v>
      </c>
      <c r="N223" s="2">
        <v>29500</v>
      </c>
      <c r="O223" s="2">
        <f t="shared" si="24"/>
        <v>187396</v>
      </c>
      <c r="P223" s="9">
        <f t="shared" si="25"/>
        <v>0.06988409571175479</v>
      </c>
      <c r="Q223" s="1">
        <f>(O223-L223)/O223</f>
        <v>-0.06988409571175479</v>
      </c>
    </row>
    <row r="224" spans="1:17" ht="12.75">
      <c r="A224" t="s">
        <v>1026</v>
      </c>
      <c r="B224" t="s">
        <v>1280</v>
      </c>
      <c r="C224" t="s">
        <v>1288</v>
      </c>
      <c r="D224" s="10"/>
      <c r="E224" s="10"/>
      <c r="F224" s="10">
        <f t="shared" si="18"/>
        <v>0</v>
      </c>
      <c r="G224" s="10">
        <v>126861</v>
      </c>
      <c r="H224" s="10">
        <v>19633</v>
      </c>
      <c r="I224" s="10">
        <f t="shared" si="19"/>
        <v>146494</v>
      </c>
      <c r="J224" s="2">
        <v>106626</v>
      </c>
      <c r="K224" s="2">
        <v>27470</v>
      </c>
      <c r="L224" s="2">
        <f t="shared" si="23"/>
        <v>134096</v>
      </c>
      <c r="M224" s="2">
        <v>82195</v>
      </c>
      <c r="N224" s="2">
        <v>20124</v>
      </c>
      <c r="O224" s="2">
        <f t="shared" si="24"/>
        <v>102319</v>
      </c>
      <c r="P224" s="9">
        <f t="shared" si="25"/>
        <v>0.3105679297100245</v>
      </c>
      <c r="Q224" s="1"/>
    </row>
    <row r="225" spans="1:17" ht="12.75">
      <c r="A225" t="s">
        <v>914</v>
      </c>
      <c r="B225" t="s">
        <v>925</v>
      </c>
      <c r="C225" t="s">
        <v>926</v>
      </c>
      <c r="D225" s="10"/>
      <c r="E225" s="10"/>
      <c r="F225" s="10">
        <f t="shared" si="18"/>
        <v>0</v>
      </c>
      <c r="G225" s="10">
        <v>123485</v>
      </c>
      <c r="H225" s="10">
        <v>19347</v>
      </c>
      <c r="I225" s="10">
        <f t="shared" si="19"/>
        <v>142832</v>
      </c>
      <c r="J225" s="2">
        <v>0</v>
      </c>
      <c r="K225">
        <v>0</v>
      </c>
      <c r="L225" s="2">
        <f t="shared" si="23"/>
        <v>0</v>
      </c>
      <c r="M225" s="2">
        <v>101935</v>
      </c>
      <c r="N225">
        <v>0</v>
      </c>
      <c r="O225" s="2">
        <f t="shared" si="24"/>
        <v>101935</v>
      </c>
      <c r="P225" s="9">
        <f t="shared" si="25"/>
        <v>-1</v>
      </c>
      <c r="Q225" s="1"/>
    </row>
    <row r="226" spans="1:17" ht="12.75">
      <c r="A226" t="s">
        <v>993</v>
      </c>
      <c r="B226" t="s">
        <v>522</v>
      </c>
      <c r="C226" t="s">
        <v>794</v>
      </c>
      <c r="D226" s="10"/>
      <c r="E226" s="10"/>
      <c r="F226" s="10">
        <f t="shared" si="18"/>
        <v>0</v>
      </c>
      <c r="G226" s="10">
        <v>138854</v>
      </c>
      <c r="H226" s="10">
        <v>1595</v>
      </c>
      <c r="I226" s="10">
        <f t="shared" si="19"/>
        <v>140449</v>
      </c>
      <c r="J226" s="2">
        <v>149656</v>
      </c>
      <c r="K226" s="2">
        <v>26100</v>
      </c>
      <c r="L226" s="2">
        <f t="shared" si="23"/>
        <v>175756</v>
      </c>
      <c r="M226" s="2">
        <v>136169</v>
      </c>
      <c r="N226" s="2">
        <v>30271</v>
      </c>
      <c r="O226" s="2">
        <f t="shared" si="24"/>
        <v>166440</v>
      </c>
      <c r="P226" s="9">
        <f t="shared" si="25"/>
        <v>0.05597212208603701</v>
      </c>
      <c r="Q226" s="1"/>
    </row>
    <row r="227" spans="1:17" ht="12.75">
      <c r="A227" t="s">
        <v>1313</v>
      </c>
      <c r="B227" t="s">
        <v>1314</v>
      </c>
      <c r="C227" t="s">
        <v>889</v>
      </c>
      <c r="D227" s="10"/>
      <c r="E227" s="10"/>
      <c r="F227" s="10">
        <f t="shared" si="18"/>
        <v>0</v>
      </c>
      <c r="G227" s="10">
        <v>134870</v>
      </c>
      <c r="H227" s="10"/>
      <c r="I227" s="10">
        <f t="shared" si="19"/>
        <v>134870</v>
      </c>
      <c r="J227" s="2">
        <v>118597</v>
      </c>
      <c r="L227" s="2">
        <f t="shared" si="23"/>
        <v>118597</v>
      </c>
      <c r="O227" s="2">
        <f t="shared" si="24"/>
        <v>0</v>
      </c>
      <c r="P227" s="9" t="e">
        <f t="shared" si="25"/>
        <v>#DIV/0!</v>
      </c>
      <c r="Q227" s="1"/>
    </row>
    <row r="228" spans="1:17" ht="12.75">
      <c r="A228" t="s">
        <v>851</v>
      </c>
      <c r="B228" t="s">
        <v>725</v>
      </c>
      <c r="C228" t="s">
        <v>794</v>
      </c>
      <c r="D228" s="10"/>
      <c r="E228" s="10"/>
      <c r="F228" s="10">
        <f t="shared" si="18"/>
        <v>0</v>
      </c>
      <c r="G228" s="10">
        <v>130025</v>
      </c>
      <c r="H228" s="10"/>
      <c r="I228" s="10">
        <f t="shared" si="19"/>
        <v>130025</v>
      </c>
      <c r="J228" s="2">
        <v>209196</v>
      </c>
      <c r="K228" s="2">
        <v>15500</v>
      </c>
      <c r="L228" s="2">
        <f t="shared" si="23"/>
        <v>224696</v>
      </c>
      <c r="M228" s="2">
        <v>209925</v>
      </c>
      <c r="N228" s="2">
        <v>15500</v>
      </c>
      <c r="O228" s="2">
        <f t="shared" si="24"/>
        <v>225425</v>
      </c>
      <c r="P228" s="9">
        <f t="shared" si="25"/>
        <v>-0.0032338915382056116</v>
      </c>
      <c r="Q228" s="1"/>
    </row>
    <row r="229" spans="1:17" ht="12.75">
      <c r="A229" t="s">
        <v>993</v>
      </c>
      <c r="B229" t="s">
        <v>1003</v>
      </c>
      <c r="C229" t="s">
        <v>1004</v>
      </c>
      <c r="D229" s="10"/>
      <c r="E229" s="10"/>
      <c r="F229" s="10">
        <f t="shared" si="18"/>
        <v>0</v>
      </c>
      <c r="G229" s="10">
        <v>121571</v>
      </c>
      <c r="H229" s="10">
        <v>3502</v>
      </c>
      <c r="I229" s="10">
        <f t="shared" si="19"/>
        <v>125073</v>
      </c>
      <c r="J229" s="2">
        <v>129158</v>
      </c>
      <c r="K229" s="2">
        <v>32460</v>
      </c>
      <c r="L229" s="2">
        <f t="shared" si="23"/>
        <v>161618</v>
      </c>
      <c r="M229" s="2">
        <v>126146</v>
      </c>
      <c r="N229" s="2">
        <v>17375</v>
      </c>
      <c r="O229" s="2">
        <f t="shared" si="24"/>
        <v>143521</v>
      </c>
      <c r="P229" s="9">
        <f t="shared" si="25"/>
        <v>0.12609304561701773</v>
      </c>
      <c r="Q229" s="1"/>
    </row>
    <row r="230" spans="1:16" ht="12.75">
      <c r="A230" t="s">
        <v>793</v>
      </c>
      <c r="B230" t="s">
        <v>483</v>
      </c>
      <c r="C230" t="s">
        <v>794</v>
      </c>
      <c r="D230" s="10"/>
      <c r="E230" s="10"/>
      <c r="F230" s="10">
        <f t="shared" si="18"/>
        <v>0</v>
      </c>
      <c r="G230" s="10"/>
      <c r="H230" s="10"/>
      <c r="I230" s="10">
        <f t="shared" si="19"/>
        <v>0</v>
      </c>
      <c r="J230" s="2">
        <v>799171</v>
      </c>
      <c r="K230" s="2">
        <v>16433</v>
      </c>
      <c r="L230" s="2">
        <f t="shared" si="23"/>
        <v>815604</v>
      </c>
      <c r="M230" s="2">
        <v>336567</v>
      </c>
      <c r="N230" s="2">
        <v>6989</v>
      </c>
      <c r="O230" s="2">
        <f t="shared" si="24"/>
        <v>343556</v>
      </c>
      <c r="P230" s="9">
        <f t="shared" si="25"/>
        <v>1.3740059844683254</v>
      </c>
    </row>
    <row r="231" spans="1:17" ht="12.75">
      <c r="A231" t="s">
        <v>1383</v>
      </c>
      <c r="B231" t="s">
        <v>1384</v>
      </c>
      <c r="C231" t="s">
        <v>1385</v>
      </c>
      <c r="D231" s="10"/>
      <c r="E231" s="10"/>
      <c r="F231" s="10">
        <f t="shared" si="18"/>
        <v>0</v>
      </c>
      <c r="G231" s="10"/>
      <c r="H231" s="10"/>
      <c r="I231" s="10">
        <f t="shared" si="19"/>
        <v>0</v>
      </c>
      <c r="J231" s="2">
        <v>676682</v>
      </c>
      <c r="K231" s="2">
        <v>153320</v>
      </c>
      <c r="L231" s="2">
        <f t="shared" si="23"/>
        <v>830002</v>
      </c>
      <c r="M231" s="2">
        <v>760575</v>
      </c>
      <c r="N231" s="2">
        <v>151022</v>
      </c>
      <c r="O231" s="2">
        <f t="shared" si="24"/>
        <v>911597</v>
      </c>
      <c r="P231" s="9">
        <f t="shared" si="25"/>
        <v>-0.08950775397461817</v>
      </c>
      <c r="Q231" s="1"/>
    </row>
    <row r="232" spans="1:17" ht="12.75">
      <c r="A232" t="s">
        <v>358</v>
      </c>
      <c r="B232" t="s">
        <v>609</v>
      </c>
      <c r="C232" t="s">
        <v>610</v>
      </c>
      <c r="D232" s="10"/>
      <c r="E232" s="10"/>
      <c r="F232" s="10">
        <f t="shared" si="18"/>
        <v>0</v>
      </c>
      <c r="G232" s="10"/>
      <c r="H232" s="10"/>
      <c r="I232" s="10">
        <f t="shared" si="19"/>
        <v>0</v>
      </c>
      <c r="J232" s="2">
        <v>271060</v>
      </c>
      <c r="K232" s="2">
        <v>70346</v>
      </c>
      <c r="L232" s="2">
        <f t="shared" si="23"/>
        <v>341406</v>
      </c>
      <c r="M232" s="2">
        <v>256742</v>
      </c>
      <c r="N232" s="2">
        <v>134329</v>
      </c>
      <c r="O232" s="2">
        <f t="shared" si="24"/>
        <v>391071</v>
      </c>
      <c r="P232" s="9">
        <f t="shared" si="25"/>
        <v>-0.12699739944920488</v>
      </c>
      <c r="Q232" s="1"/>
    </row>
    <row r="233" spans="1:17" ht="12.75">
      <c r="A233" t="s">
        <v>1082</v>
      </c>
      <c r="B233" t="s">
        <v>729</v>
      </c>
      <c r="C233" t="s">
        <v>1085</v>
      </c>
      <c r="D233" s="10"/>
      <c r="E233" s="10"/>
      <c r="F233" s="10">
        <f t="shared" si="18"/>
        <v>0</v>
      </c>
      <c r="G233" s="10"/>
      <c r="H233" s="10"/>
      <c r="I233" s="10">
        <f t="shared" si="19"/>
        <v>0</v>
      </c>
      <c r="J233" s="2">
        <v>316408</v>
      </c>
      <c r="K233" s="2">
        <v>30211</v>
      </c>
      <c r="L233" s="2">
        <f t="shared" si="23"/>
        <v>346619</v>
      </c>
      <c r="M233">
        <v>0</v>
      </c>
      <c r="N233">
        <v>0</v>
      </c>
      <c r="O233" s="2">
        <f t="shared" si="24"/>
        <v>0</v>
      </c>
      <c r="P233" s="9" t="e">
        <f t="shared" si="25"/>
        <v>#DIV/0!</v>
      </c>
      <c r="Q233" s="1"/>
    </row>
    <row r="234" spans="1:17" ht="12.75">
      <c r="A234" t="s">
        <v>1259</v>
      </c>
      <c r="B234" t="s">
        <v>571</v>
      </c>
      <c r="C234" t="s">
        <v>794</v>
      </c>
      <c r="D234" s="10"/>
      <c r="E234" s="10"/>
      <c r="F234" s="10">
        <f t="shared" si="18"/>
        <v>0</v>
      </c>
      <c r="G234" s="10"/>
      <c r="H234" s="10"/>
      <c r="I234" s="10">
        <f t="shared" si="19"/>
        <v>0</v>
      </c>
      <c r="J234" s="2"/>
      <c r="K234" s="2"/>
      <c r="L234" s="2">
        <f t="shared" si="23"/>
        <v>0</v>
      </c>
      <c r="M234" s="2">
        <v>468567</v>
      </c>
      <c r="N234" s="2">
        <v>11000</v>
      </c>
      <c r="O234" s="2">
        <f t="shared" si="24"/>
        <v>479567</v>
      </c>
      <c r="P234" s="9">
        <f t="shared" si="25"/>
        <v>-1</v>
      </c>
      <c r="Q234" s="1"/>
    </row>
    <row r="235" spans="1:17" ht="12.75">
      <c r="A235" t="s">
        <v>148</v>
      </c>
      <c r="B235" t="s">
        <v>172</v>
      </c>
      <c r="C235" t="s">
        <v>188</v>
      </c>
      <c r="D235" s="10"/>
      <c r="E235" s="10"/>
      <c r="F235" s="10">
        <f t="shared" si="18"/>
        <v>0</v>
      </c>
      <c r="G235" s="10"/>
      <c r="H235" s="10"/>
      <c r="I235" s="10">
        <f t="shared" si="19"/>
        <v>0</v>
      </c>
      <c r="J235" s="2">
        <v>277468</v>
      </c>
      <c r="K235" s="2">
        <v>43924</v>
      </c>
      <c r="L235" s="2">
        <f t="shared" si="23"/>
        <v>321392</v>
      </c>
      <c r="M235" s="2">
        <v>196386</v>
      </c>
      <c r="N235" s="2">
        <v>35997</v>
      </c>
      <c r="O235" s="2">
        <f t="shared" si="24"/>
        <v>232383</v>
      </c>
      <c r="P235" s="9">
        <f t="shared" si="25"/>
        <v>0.3830271577525034</v>
      </c>
      <c r="Q235" s="1"/>
    </row>
    <row r="236" spans="1:17" ht="12.75">
      <c r="A236" t="s">
        <v>1383</v>
      </c>
      <c r="B236" t="s">
        <v>651</v>
      </c>
      <c r="C236" t="s">
        <v>794</v>
      </c>
      <c r="D236" s="10"/>
      <c r="E236" s="10"/>
      <c r="F236" s="10">
        <f t="shared" si="18"/>
        <v>0</v>
      </c>
      <c r="G236" s="10"/>
      <c r="H236" s="10"/>
      <c r="I236" s="10">
        <f t="shared" si="19"/>
        <v>0</v>
      </c>
      <c r="J236" s="2">
        <v>0</v>
      </c>
      <c r="K236" s="2">
        <v>0</v>
      </c>
      <c r="L236" s="2">
        <f t="shared" si="23"/>
        <v>0</v>
      </c>
      <c r="M236" s="2">
        <v>604806</v>
      </c>
      <c r="N236" s="2">
        <v>47119</v>
      </c>
      <c r="O236" s="2">
        <f t="shared" si="24"/>
        <v>651925</v>
      </c>
      <c r="P236" s="9">
        <f t="shared" si="25"/>
        <v>-1</v>
      </c>
      <c r="Q236" s="1"/>
    </row>
    <row r="237" spans="1:17" ht="12.75">
      <c r="A237" t="s">
        <v>75</v>
      </c>
      <c r="B237" t="s">
        <v>100</v>
      </c>
      <c r="C237" t="s">
        <v>125</v>
      </c>
      <c r="D237" s="10"/>
      <c r="E237" s="10"/>
      <c r="F237" s="10">
        <f t="shared" si="18"/>
        <v>0</v>
      </c>
      <c r="G237" s="10"/>
      <c r="H237" s="10"/>
      <c r="I237" s="10">
        <f t="shared" si="19"/>
        <v>0</v>
      </c>
      <c r="J237" s="2">
        <v>363520</v>
      </c>
      <c r="K237" s="2">
        <v>150663</v>
      </c>
      <c r="L237" s="2">
        <f t="shared" si="23"/>
        <v>514183</v>
      </c>
      <c r="M237" s="2">
        <v>23202</v>
      </c>
      <c r="N237" s="2">
        <v>16074</v>
      </c>
      <c r="O237" s="2">
        <f t="shared" si="24"/>
        <v>39276</v>
      </c>
      <c r="P237" s="9">
        <f t="shared" si="25"/>
        <v>12.091531724208167</v>
      </c>
      <c r="Q237" s="1"/>
    </row>
    <row r="238" spans="1:17" ht="12.75">
      <c r="A238" t="s">
        <v>542</v>
      </c>
      <c r="B238" t="s">
        <v>193</v>
      </c>
      <c r="C238" t="s">
        <v>208</v>
      </c>
      <c r="D238" s="10"/>
      <c r="E238" s="10"/>
      <c r="F238" s="10">
        <f t="shared" si="18"/>
        <v>0</v>
      </c>
      <c r="G238" s="10"/>
      <c r="H238" s="10"/>
      <c r="I238" s="10">
        <f t="shared" si="19"/>
        <v>0</v>
      </c>
      <c r="J238" s="2">
        <v>113455</v>
      </c>
      <c r="K238" s="2">
        <v>14665</v>
      </c>
      <c r="L238" s="2">
        <f t="shared" si="23"/>
        <v>128120</v>
      </c>
      <c r="M238" s="2">
        <v>105420</v>
      </c>
      <c r="N238" s="2">
        <v>12486</v>
      </c>
      <c r="O238" s="2">
        <f t="shared" si="24"/>
        <v>117906</v>
      </c>
      <c r="P238" s="9">
        <f t="shared" si="25"/>
        <v>0.08662833104337353</v>
      </c>
      <c r="Q238" s="1"/>
    </row>
    <row r="239" spans="1:17" ht="12.75">
      <c r="A239" t="s">
        <v>993</v>
      </c>
      <c r="B239" t="s">
        <v>524</v>
      </c>
      <c r="C239" t="s">
        <v>794</v>
      </c>
      <c r="D239" s="10"/>
      <c r="E239" s="10"/>
      <c r="F239" s="10">
        <f t="shared" si="18"/>
        <v>0</v>
      </c>
      <c r="G239" s="10"/>
      <c r="H239" s="10"/>
      <c r="I239" s="10">
        <f t="shared" si="19"/>
        <v>0</v>
      </c>
      <c r="J239" s="2">
        <v>0</v>
      </c>
      <c r="K239" s="2">
        <v>0</v>
      </c>
      <c r="L239" s="2">
        <f t="shared" si="23"/>
        <v>0</v>
      </c>
      <c r="M239" s="6">
        <v>129984</v>
      </c>
      <c r="N239" s="2">
        <v>13093</v>
      </c>
      <c r="O239" s="2">
        <f t="shared" si="24"/>
        <v>143077</v>
      </c>
      <c r="P239" s="9">
        <f t="shared" si="25"/>
        <v>-1</v>
      </c>
      <c r="Q239" s="1"/>
    </row>
    <row r="240" spans="1:17" ht="12.75">
      <c r="A240" t="s">
        <v>75</v>
      </c>
      <c r="B240" t="s">
        <v>525</v>
      </c>
      <c r="C240" t="s">
        <v>794</v>
      </c>
      <c r="D240" s="10"/>
      <c r="E240" s="10"/>
      <c r="F240" s="10">
        <f t="shared" si="18"/>
        <v>0</v>
      </c>
      <c r="G240" s="10"/>
      <c r="H240" s="10"/>
      <c r="I240" s="10">
        <f t="shared" si="19"/>
        <v>0</v>
      </c>
      <c r="J240" s="2">
        <v>1228090</v>
      </c>
      <c r="K240" s="2">
        <v>353988</v>
      </c>
      <c r="L240" s="2">
        <f t="shared" si="23"/>
        <v>1582078</v>
      </c>
      <c r="M240" s="2">
        <v>1193155</v>
      </c>
      <c r="N240" s="2">
        <v>330131</v>
      </c>
      <c r="O240" s="2">
        <f t="shared" si="24"/>
        <v>1523286</v>
      </c>
      <c r="P240" s="9">
        <f t="shared" si="25"/>
        <v>0.03859550996989403</v>
      </c>
      <c r="Q240" s="1"/>
    </row>
    <row r="241" spans="1:17" ht="12.75">
      <c r="A241" t="s">
        <v>358</v>
      </c>
      <c r="B241" t="s">
        <v>611</v>
      </c>
      <c r="C241" t="s">
        <v>612</v>
      </c>
      <c r="D241" s="10"/>
      <c r="E241" s="10"/>
      <c r="F241" s="10">
        <f t="shared" si="18"/>
        <v>0</v>
      </c>
      <c r="G241" s="10"/>
      <c r="H241" s="10"/>
      <c r="I241" s="10">
        <f t="shared" si="19"/>
        <v>0</v>
      </c>
      <c r="J241" s="2">
        <v>265732</v>
      </c>
      <c r="K241" s="2">
        <v>91383</v>
      </c>
      <c r="L241" s="2">
        <f t="shared" si="23"/>
        <v>357115</v>
      </c>
      <c r="M241" s="2">
        <v>241568</v>
      </c>
      <c r="N241" s="2">
        <v>139033</v>
      </c>
      <c r="O241" s="2">
        <f t="shared" si="24"/>
        <v>380601</v>
      </c>
      <c r="P241" s="9">
        <f t="shared" si="25"/>
        <v>-0.06170766760991169</v>
      </c>
      <c r="Q241" s="1"/>
    </row>
    <row r="242" spans="1:17" ht="12.75">
      <c r="A242" t="s">
        <v>1028</v>
      </c>
      <c r="B242" t="s">
        <v>1040</v>
      </c>
      <c r="C242" t="s">
        <v>1041</v>
      </c>
      <c r="D242" s="10"/>
      <c r="E242" s="10"/>
      <c r="F242" s="10">
        <f t="shared" si="18"/>
        <v>0</v>
      </c>
      <c r="G242" s="10"/>
      <c r="H242" s="10"/>
      <c r="I242" s="10">
        <f t="shared" si="19"/>
        <v>0</v>
      </c>
      <c r="J242" s="2">
        <v>234973</v>
      </c>
      <c r="K242" s="2">
        <v>28004</v>
      </c>
      <c r="L242" s="2">
        <f t="shared" si="23"/>
        <v>262977</v>
      </c>
      <c r="O242" s="2">
        <f t="shared" si="24"/>
        <v>0</v>
      </c>
      <c r="P242" s="9" t="e">
        <f t="shared" si="25"/>
        <v>#DIV/0!</v>
      </c>
      <c r="Q242" s="1"/>
    </row>
    <row r="243" spans="1:17" ht="12.75">
      <c r="A243" t="s">
        <v>30</v>
      </c>
      <c r="B243" t="s">
        <v>71</v>
      </c>
      <c r="C243" t="s">
        <v>72</v>
      </c>
      <c r="D243" s="10"/>
      <c r="E243" s="10"/>
      <c r="F243" s="10">
        <f t="shared" si="18"/>
        <v>0</v>
      </c>
      <c r="G243" s="10"/>
      <c r="H243" s="10"/>
      <c r="I243" s="10">
        <f t="shared" si="19"/>
        <v>0</v>
      </c>
      <c r="J243" s="2">
        <v>0</v>
      </c>
      <c r="K243" s="2">
        <v>0</v>
      </c>
      <c r="L243" s="2">
        <f t="shared" si="23"/>
        <v>0</v>
      </c>
      <c r="M243" s="2">
        <v>133199</v>
      </c>
      <c r="N243" s="2">
        <v>31085</v>
      </c>
      <c r="O243" s="2">
        <f t="shared" si="24"/>
        <v>164284</v>
      </c>
      <c r="P243" s="9">
        <f t="shared" si="25"/>
        <v>-1</v>
      </c>
      <c r="Q243" s="1"/>
    </row>
    <row r="244" spans="1:17" ht="12.75">
      <c r="A244" t="s">
        <v>542</v>
      </c>
      <c r="B244" t="s">
        <v>304</v>
      </c>
      <c r="C244" t="s">
        <v>305</v>
      </c>
      <c r="D244" s="10"/>
      <c r="E244" s="10"/>
      <c r="F244" s="10">
        <f t="shared" si="18"/>
        <v>0</v>
      </c>
      <c r="G244" s="10"/>
      <c r="H244" s="10"/>
      <c r="I244" s="10">
        <f t="shared" si="19"/>
        <v>0</v>
      </c>
      <c r="J244" s="2">
        <v>0</v>
      </c>
      <c r="K244" s="2">
        <v>0</v>
      </c>
      <c r="L244" s="2">
        <f t="shared" si="23"/>
        <v>0</v>
      </c>
      <c r="M244" s="2">
        <v>569262</v>
      </c>
      <c r="N244" s="2">
        <v>7823</v>
      </c>
      <c r="O244" s="2">
        <f t="shared" si="24"/>
        <v>577085</v>
      </c>
      <c r="P244" s="9">
        <f t="shared" si="25"/>
        <v>-1</v>
      </c>
      <c r="Q244" s="1"/>
    </row>
    <row r="245" spans="1:17" ht="12.75">
      <c r="A245" t="s">
        <v>30</v>
      </c>
      <c r="B245" t="s">
        <v>888</v>
      </c>
      <c r="C245" t="s">
        <v>33</v>
      </c>
      <c r="D245" s="10"/>
      <c r="E245" s="10"/>
      <c r="F245" s="10">
        <f t="shared" si="18"/>
        <v>0</v>
      </c>
      <c r="G245" s="10"/>
      <c r="H245" s="10"/>
      <c r="I245" s="10">
        <f t="shared" si="19"/>
        <v>0</v>
      </c>
      <c r="J245" s="2">
        <v>180994</v>
      </c>
      <c r="K245" s="2">
        <v>57484</v>
      </c>
      <c r="L245" s="2">
        <f t="shared" si="23"/>
        <v>238478</v>
      </c>
      <c r="O245" s="2">
        <f t="shared" si="24"/>
        <v>0</v>
      </c>
      <c r="P245" s="9" t="e">
        <f t="shared" si="25"/>
        <v>#DIV/0!</v>
      </c>
      <c r="Q245" s="1"/>
    </row>
    <row r="246" spans="1:16" ht="12.75">
      <c r="A246" t="s">
        <v>1349</v>
      </c>
      <c r="B246" t="s">
        <v>1354</v>
      </c>
      <c r="C246" t="s">
        <v>1355</v>
      </c>
      <c r="D246" s="10"/>
      <c r="E246" s="10"/>
      <c r="F246" s="10">
        <f t="shared" si="18"/>
        <v>0</v>
      </c>
      <c r="G246" s="10"/>
      <c r="H246" s="10"/>
      <c r="I246" s="10">
        <f t="shared" si="19"/>
        <v>0</v>
      </c>
      <c r="J246" s="2">
        <v>177510</v>
      </c>
      <c r="K246" s="2">
        <v>38779</v>
      </c>
      <c r="L246" s="2">
        <f t="shared" si="23"/>
        <v>216289</v>
      </c>
      <c r="M246" s="2">
        <v>176444</v>
      </c>
      <c r="N246" s="2">
        <v>37973</v>
      </c>
      <c r="O246" s="2">
        <f t="shared" si="24"/>
        <v>214417</v>
      </c>
      <c r="P246" s="9">
        <f t="shared" si="25"/>
        <v>0.008730651021141048</v>
      </c>
    </row>
    <row r="247" spans="1:17" ht="12.75">
      <c r="A247" t="s">
        <v>1156</v>
      </c>
      <c r="B247" t="s">
        <v>1160</v>
      </c>
      <c r="C247" t="s">
        <v>892</v>
      </c>
      <c r="D247" s="10"/>
      <c r="E247" s="10"/>
      <c r="F247" s="10">
        <f t="shared" si="18"/>
        <v>0</v>
      </c>
      <c r="G247" s="10"/>
      <c r="H247" s="10"/>
      <c r="I247" s="10">
        <f t="shared" si="19"/>
        <v>0</v>
      </c>
      <c r="J247" s="2">
        <v>187663</v>
      </c>
      <c r="K247" s="2">
        <v>18946</v>
      </c>
      <c r="L247" s="2">
        <f t="shared" si="23"/>
        <v>206609</v>
      </c>
      <c r="M247">
        <v>0</v>
      </c>
      <c r="N247">
        <v>0</v>
      </c>
      <c r="O247" s="2">
        <f t="shared" si="24"/>
        <v>0</v>
      </c>
      <c r="P247" s="9" t="e">
        <f t="shared" si="25"/>
        <v>#DIV/0!</v>
      </c>
      <c r="Q247" s="1"/>
    </row>
    <row r="248" spans="1:17" ht="12.75">
      <c r="A248" t="s">
        <v>75</v>
      </c>
      <c r="B248" t="s">
        <v>76</v>
      </c>
      <c r="C248" t="s">
        <v>3</v>
      </c>
      <c r="D248" s="10"/>
      <c r="E248" s="10"/>
      <c r="F248" s="10">
        <f t="shared" si="18"/>
        <v>0</v>
      </c>
      <c r="G248" s="10"/>
      <c r="H248" s="10"/>
      <c r="I248" s="10">
        <f t="shared" si="19"/>
        <v>0</v>
      </c>
      <c r="J248" s="2">
        <v>1002203</v>
      </c>
      <c r="K248" s="2">
        <v>248172</v>
      </c>
      <c r="L248" s="2">
        <f t="shared" si="23"/>
        <v>1250375</v>
      </c>
      <c r="M248" s="2">
        <v>890811</v>
      </c>
      <c r="N248" s="2">
        <v>327852</v>
      </c>
      <c r="O248" s="2">
        <f t="shared" si="24"/>
        <v>1218663</v>
      </c>
      <c r="P248" s="9">
        <f t="shared" si="25"/>
        <v>0.02602196013171812</v>
      </c>
      <c r="Q248" s="1"/>
    </row>
    <row r="249" spans="1:17" ht="12.75">
      <c r="A249" t="s">
        <v>758</v>
      </c>
      <c r="B249" t="s">
        <v>517</v>
      </c>
      <c r="C249" t="s">
        <v>774</v>
      </c>
      <c r="D249" s="10"/>
      <c r="E249" s="10"/>
      <c r="F249" s="10">
        <f t="shared" si="18"/>
        <v>0</v>
      </c>
      <c r="G249" s="10"/>
      <c r="H249" s="10"/>
      <c r="I249" s="10">
        <f t="shared" si="19"/>
        <v>0</v>
      </c>
      <c r="J249" s="2">
        <v>189173</v>
      </c>
      <c r="K249" s="2">
        <v>18238</v>
      </c>
      <c r="L249" s="2">
        <f t="shared" si="23"/>
        <v>207411</v>
      </c>
      <c r="M249" s="2">
        <v>178634</v>
      </c>
      <c r="N249" s="2">
        <v>13187</v>
      </c>
      <c r="O249" s="2">
        <f t="shared" si="24"/>
        <v>191821</v>
      </c>
      <c r="P249" s="9">
        <f t="shared" si="25"/>
        <v>0.0812736874481939</v>
      </c>
      <c r="Q249" s="1"/>
    </row>
    <row r="250" spans="1:17" ht="12.75">
      <c r="A250" t="s">
        <v>955</v>
      </c>
      <c r="B250" t="s">
        <v>982</v>
      </c>
      <c r="C250" t="s">
        <v>855</v>
      </c>
      <c r="D250" s="10"/>
      <c r="E250" s="10"/>
      <c r="F250" s="10">
        <f t="shared" si="18"/>
        <v>0</v>
      </c>
      <c r="G250" s="10"/>
      <c r="H250" s="10"/>
      <c r="I250" s="10">
        <f t="shared" si="19"/>
        <v>0</v>
      </c>
      <c r="J250" s="2">
        <v>130685</v>
      </c>
      <c r="K250" s="2">
        <v>17785</v>
      </c>
      <c r="L250" s="2">
        <f t="shared" si="23"/>
        <v>148470</v>
      </c>
      <c r="M250" s="2">
        <v>0</v>
      </c>
      <c r="N250" s="2">
        <v>0</v>
      </c>
      <c r="O250" s="2">
        <f t="shared" si="24"/>
        <v>0</v>
      </c>
      <c r="P250" s="9" t="e">
        <f t="shared" si="25"/>
        <v>#DIV/0!</v>
      </c>
      <c r="Q250" s="1"/>
    </row>
    <row r="251" spans="1:17" ht="12.75">
      <c r="A251" t="s">
        <v>1348</v>
      </c>
      <c r="B251" t="s">
        <v>442</v>
      </c>
      <c r="C251" t="s">
        <v>443</v>
      </c>
      <c r="D251" s="10"/>
      <c r="E251" s="10"/>
      <c r="F251" s="10">
        <f t="shared" si="18"/>
        <v>0</v>
      </c>
      <c r="G251" s="10"/>
      <c r="H251" s="10"/>
      <c r="I251" s="10">
        <f t="shared" si="19"/>
        <v>0</v>
      </c>
      <c r="J251" s="2">
        <v>84034</v>
      </c>
      <c r="K251" s="2">
        <v>18644</v>
      </c>
      <c r="L251" s="2">
        <f t="shared" si="23"/>
        <v>102678</v>
      </c>
      <c r="M251" s="2"/>
      <c r="N251" s="2"/>
      <c r="O251" s="2">
        <f t="shared" si="24"/>
        <v>0</v>
      </c>
      <c r="P251" s="9" t="e">
        <f t="shared" si="25"/>
        <v>#DIV/0!</v>
      </c>
      <c r="Q251" s="1"/>
    </row>
    <row r="252" spans="1:16" ht="12.75">
      <c r="A252" t="s">
        <v>1349</v>
      </c>
      <c r="B252" t="s">
        <v>478</v>
      </c>
      <c r="C252" t="s">
        <v>776</v>
      </c>
      <c r="D252" s="10"/>
      <c r="E252" s="10"/>
      <c r="F252" s="10">
        <f t="shared" si="18"/>
        <v>0</v>
      </c>
      <c r="G252" s="10"/>
      <c r="H252" s="10"/>
      <c r="I252" s="10">
        <f t="shared" si="19"/>
        <v>0</v>
      </c>
      <c r="J252" s="2">
        <v>0</v>
      </c>
      <c r="K252" s="2">
        <v>0</v>
      </c>
      <c r="L252" s="2">
        <f t="shared" si="23"/>
        <v>0</v>
      </c>
      <c r="M252" s="2">
        <v>279471</v>
      </c>
      <c r="N252" s="2">
        <v>6992</v>
      </c>
      <c r="O252" s="2">
        <f t="shared" si="24"/>
        <v>286463</v>
      </c>
      <c r="P252" s="9">
        <f t="shared" si="25"/>
        <v>-1</v>
      </c>
    </row>
    <row r="253" spans="1:17" ht="12.75">
      <c r="A253" t="s">
        <v>890</v>
      </c>
      <c r="B253" t="s">
        <v>891</v>
      </c>
      <c r="C253" t="s">
        <v>892</v>
      </c>
      <c r="D253" s="10"/>
      <c r="E253" s="10"/>
      <c r="F253" s="10">
        <f t="shared" si="18"/>
        <v>0</v>
      </c>
      <c r="G253" s="10"/>
      <c r="H253" s="10"/>
      <c r="I253" s="10">
        <f t="shared" si="19"/>
        <v>0</v>
      </c>
      <c r="J253" s="2">
        <v>186766</v>
      </c>
      <c r="K253" s="2">
        <v>60031</v>
      </c>
      <c r="L253" s="2">
        <f t="shared" si="23"/>
        <v>246797</v>
      </c>
      <c r="M253" s="2">
        <v>0</v>
      </c>
      <c r="N253" s="2">
        <v>0</v>
      </c>
      <c r="O253" s="2">
        <f t="shared" si="24"/>
        <v>0</v>
      </c>
      <c r="P253" s="9" t="e">
        <f t="shared" si="25"/>
        <v>#DIV/0!</v>
      </c>
      <c r="Q253" s="1"/>
    </row>
    <row r="254" spans="1:17" ht="12.75">
      <c r="A254" t="s">
        <v>1259</v>
      </c>
      <c r="B254" t="s">
        <v>378</v>
      </c>
      <c r="C254" t="s">
        <v>951</v>
      </c>
      <c r="D254" s="10"/>
      <c r="E254" s="10"/>
      <c r="F254" s="10">
        <f t="shared" si="18"/>
        <v>0</v>
      </c>
      <c r="G254" s="10"/>
      <c r="H254" s="10"/>
      <c r="I254" s="10">
        <f t="shared" si="19"/>
        <v>0</v>
      </c>
      <c r="J254" s="2">
        <v>127376</v>
      </c>
      <c r="K254" s="2">
        <v>6369</v>
      </c>
      <c r="L254" s="2">
        <f t="shared" si="23"/>
        <v>133745</v>
      </c>
      <c r="M254" s="2"/>
      <c r="N254" s="2"/>
      <c r="O254" s="2">
        <f t="shared" si="24"/>
        <v>0</v>
      </c>
      <c r="P254" s="9" t="e">
        <f t="shared" si="25"/>
        <v>#DIV/0!</v>
      </c>
      <c r="Q254" s="1"/>
    </row>
    <row r="255" spans="1:17" ht="12.75">
      <c r="A255" t="s">
        <v>886</v>
      </c>
      <c r="B255" t="s">
        <v>640</v>
      </c>
      <c r="C255" t="s">
        <v>794</v>
      </c>
      <c r="D255" s="10"/>
      <c r="E255" s="10"/>
      <c r="F255" s="10">
        <f t="shared" si="18"/>
        <v>0</v>
      </c>
      <c r="G255" s="10"/>
      <c r="H255" s="10"/>
      <c r="I255" s="10">
        <f t="shared" si="19"/>
        <v>0</v>
      </c>
      <c r="J255" s="2">
        <v>264144</v>
      </c>
      <c r="K255" s="2">
        <v>52797</v>
      </c>
      <c r="L255" s="2">
        <f t="shared" si="23"/>
        <v>316941</v>
      </c>
      <c r="M255" s="2">
        <v>248529</v>
      </c>
      <c r="N255" s="2">
        <v>52679</v>
      </c>
      <c r="O255" s="2">
        <f t="shared" si="24"/>
        <v>301208</v>
      </c>
      <c r="P255" s="9">
        <f t="shared" si="25"/>
        <v>0.05223300841943109</v>
      </c>
      <c r="Q255" s="1"/>
    </row>
    <row r="256" spans="1:17" ht="12.75">
      <c r="A256" t="s">
        <v>758</v>
      </c>
      <c r="B256" t="s">
        <v>516</v>
      </c>
      <c r="C256" t="s">
        <v>777</v>
      </c>
      <c r="D256" s="10"/>
      <c r="E256" s="10"/>
      <c r="F256" s="10">
        <f t="shared" si="18"/>
        <v>0</v>
      </c>
      <c r="G256" s="10"/>
      <c r="H256" s="10"/>
      <c r="I256" s="10">
        <f t="shared" si="19"/>
        <v>0</v>
      </c>
      <c r="J256" s="3">
        <v>257043</v>
      </c>
      <c r="K256" s="3">
        <v>18171</v>
      </c>
      <c r="L256" s="2">
        <f t="shared" si="23"/>
        <v>275214</v>
      </c>
      <c r="M256" s="2">
        <v>273352</v>
      </c>
      <c r="N256" s="2">
        <v>18587</v>
      </c>
      <c r="O256" s="2">
        <f t="shared" si="24"/>
        <v>291939</v>
      </c>
      <c r="P256" s="9">
        <f t="shared" si="25"/>
        <v>-0.057289365244109214</v>
      </c>
      <c r="Q256" s="1"/>
    </row>
    <row r="257" spans="1:17" ht="12.75">
      <c r="A257" t="s">
        <v>890</v>
      </c>
      <c r="B257" t="s">
        <v>682</v>
      </c>
      <c r="C257" t="s">
        <v>877</v>
      </c>
      <c r="D257" s="10"/>
      <c r="E257" s="10"/>
      <c r="F257" s="10">
        <f t="shared" si="18"/>
        <v>0</v>
      </c>
      <c r="G257" s="10"/>
      <c r="H257" s="10"/>
      <c r="I257" s="10">
        <f t="shared" si="19"/>
        <v>0</v>
      </c>
      <c r="J257" s="2">
        <v>0</v>
      </c>
      <c r="K257" s="2">
        <v>0</v>
      </c>
      <c r="L257" s="2">
        <f t="shared" si="23"/>
        <v>0</v>
      </c>
      <c r="M257" s="2">
        <v>187082</v>
      </c>
      <c r="N257" s="2">
        <v>46837</v>
      </c>
      <c r="O257" s="2">
        <f t="shared" si="24"/>
        <v>233919</v>
      </c>
      <c r="P257" s="9">
        <f t="shared" si="25"/>
        <v>-1</v>
      </c>
      <c r="Q257" s="1"/>
    </row>
    <row r="258" spans="1:17" ht="12.75">
      <c r="A258" t="s">
        <v>890</v>
      </c>
      <c r="B258" t="s">
        <v>679</v>
      </c>
      <c r="C258" t="s">
        <v>877</v>
      </c>
      <c r="D258" s="10"/>
      <c r="E258" s="10"/>
      <c r="F258" s="10">
        <f aca="true" t="shared" si="26" ref="F258:F321">SUM(D258:E258)</f>
        <v>0</v>
      </c>
      <c r="G258" s="10"/>
      <c r="H258" s="10"/>
      <c r="I258" s="10">
        <f aca="true" t="shared" si="27" ref="I258:I321">SUM(G258:H258)</f>
        <v>0</v>
      </c>
      <c r="J258" s="2">
        <v>262156</v>
      </c>
      <c r="K258" s="2">
        <v>55502</v>
      </c>
      <c r="L258" s="2">
        <f t="shared" si="23"/>
        <v>317658</v>
      </c>
      <c r="M258" s="2">
        <v>272850</v>
      </c>
      <c r="N258" s="2">
        <v>52367</v>
      </c>
      <c r="O258" s="2">
        <f t="shared" si="24"/>
        <v>325217</v>
      </c>
      <c r="P258" s="9">
        <f t="shared" si="25"/>
        <v>-0.023242942404609845</v>
      </c>
      <c r="Q258" s="1"/>
    </row>
    <row r="259" spans="1:17" ht="12.75">
      <c r="A259" t="s">
        <v>148</v>
      </c>
      <c r="B259" t="s">
        <v>180</v>
      </c>
      <c r="C259" t="s">
        <v>178</v>
      </c>
      <c r="D259" s="10"/>
      <c r="E259" s="10"/>
      <c r="F259" s="10">
        <f t="shared" si="26"/>
        <v>0</v>
      </c>
      <c r="G259" s="10"/>
      <c r="H259" s="10"/>
      <c r="I259" s="10">
        <f t="shared" si="27"/>
        <v>0</v>
      </c>
      <c r="J259" s="2">
        <v>126171</v>
      </c>
      <c r="K259" s="2">
        <v>13657</v>
      </c>
      <c r="L259" s="2">
        <f t="shared" si="23"/>
        <v>139828</v>
      </c>
      <c r="M259" s="2">
        <v>108470</v>
      </c>
      <c r="N259" s="2">
        <v>8394</v>
      </c>
      <c r="O259" s="2">
        <f t="shared" si="24"/>
        <v>116864</v>
      </c>
      <c r="P259" s="9">
        <f t="shared" si="25"/>
        <v>0.19650191675794085</v>
      </c>
      <c r="Q259" s="1"/>
    </row>
    <row r="260" spans="1:17" ht="12.75">
      <c r="A260" t="s">
        <v>148</v>
      </c>
      <c r="B260" t="s">
        <v>175</v>
      </c>
      <c r="C260" t="s">
        <v>176</v>
      </c>
      <c r="D260" s="10"/>
      <c r="E260" s="10"/>
      <c r="F260" s="10">
        <f t="shared" si="26"/>
        <v>0</v>
      </c>
      <c r="G260" s="10"/>
      <c r="H260" s="10"/>
      <c r="I260" s="10">
        <f t="shared" si="27"/>
        <v>0</v>
      </c>
      <c r="J260" s="2">
        <v>134016</v>
      </c>
      <c r="K260" s="2">
        <v>20321</v>
      </c>
      <c r="L260" s="2">
        <f t="shared" si="23"/>
        <v>154337</v>
      </c>
      <c r="M260" s="2">
        <v>0</v>
      </c>
      <c r="N260" s="2">
        <v>0</v>
      </c>
      <c r="O260" s="2">
        <f t="shared" si="24"/>
        <v>0</v>
      </c>
      <c r="P260" s="9" t="e">
        <f t="shared" si="25"/>
        <v>#DIV/0!</v>
      </c>
      <c r="Q260" s="1"/>
    </row>
    <row r="261" spans="1:17" ht="12.75">
      <c r="A261" t="s">
        <v>758</v>
      </c>
      <c r="B261" t="s">
        <v>768</v>
      </c>
      <c r="C261" t="s">
        <v>769</v>
      </c>
      <c r="D261" s="10"/>
      <c r="E261" s="10"/>
      <c r="F261" s="10">
        <f t="shared" si="26"/>
        <v>0</v>
      </c>
      <c r="G261" s="10"/>
      <c r="H261" s="10"/>
      <c r="I261" s="10">
        <f t="shared" si="27"/>
        <v>0</v>
      </c>
      <c r="J261" s="2">
        <v>106938</v>
      </c>
      <c r="K261" s="2">
        <v>17332</v>
      </c>
      <c r="L261" s="2">
        <f t="shared" si="23"/>
        <v>124270</v>
      </c>
      <c r="M261" s="2">
        <v>102362</v>
      </c>
      <c r="N261" s="2">
        <v>16703</v>
      </c>
      <c r="O261" s="2">
        <f t="shared" si="24"/>
        <v>119065</v>
      </c>
      <c r="P261" s="9">
        <f t="shared" si="25"/>
        <v>0.043715617519842105</v>
      </c>
      <c r="Q261" s="1"/>
    </row>
    <row r="262" spans="1:17" ht="12.75">
      <c r="A262" t="s">
        <v>542</v>
      </c>
      <c r="B262" t="s">
        <v>287</v>
      </c>
      <c r="C262" t="s">
        <v>288</v>
      </c>
      <c r="D262" s="10"/>
      <c r="E262" s="10"/>
      <c r="F262" s="10">
        <f t="shared" si="26"/>
        <v>0</v>
      </c>
      <c r="G262" s="10"/>
      <c r="H262" s="10"/>
      <c r="I262" s="10">
        <f t="shared" si="27"/>
        <v>0</v>
      </c>
      <c r="J262" s="2">
        <v>241919</v>
      </c>
      <c r="K262" s="2">
        <v>45669</v>
      </c>
      <c r="L262" s="2">
        <f t="shared" si="23"/>
        <v>287588</v>
      </c>
      <c r="M262" s="2">
        <v>228475</v>
      </c>
      <c r="N262" s="2">
        <v>48032</v>
      </c>
      <c r="O262" s="2">
        <f t="shared" si="24"/>
        <v>276507</v>
      </c>
      <c r="P262" s="9">
        <f t="shared" si="25"/>
        <v>0.040074934811776916</v>
      </c>
      <c r="Q262" s="1"/>
    </row>
    <row r="263" spans="1:17" ht="12.75">
      <c r="A263" t="s">
        <v>1184</v>
      </c>
      <c r="B263" t="s">
        <v>1211</v>
      </c>
      <c r="C263" t="s">
        <v>1212</v>
      </c>
      <c r="D263" s="10"/>
      <c r="E263" s="10"/>
      <c r="F263" s="10">
        <f t="shared" si="26"/>
        <v>0</v>
      </c>
      <c r="G263" s="10"/>
      <c r="H263" s="10"/>
      <c r="I263" s="10">
        <f t="shared" si="27"/>
        <v>0</v>
      </c>
      <c r="J263" s="2">
        <v>95802</v>
      </c>
      <c r="K263" s="2">
        <v>19905</v>
      </c>
      <c r="L263" s="2">
        <f t="shared" si="23"/>
        <v>115707</v>
      </c>
      <c r="M263" s="2">
        <v>98316</v>
      </c>
      <c r="N263" s="2">
        <v>19236</v>
      </c>
      <c r="O263" s="2">
        <f t="shared" si="24"/>
        <v>117552</v>
      </c>
      <c r="P263" s="9">
        <f t="shared" si="25"/>
        <v>-0.01569518170681911</v>
      </c>
      <c r="Q263" s="1"/>
    </row>
    <row r="264" spans="1:17" ht="12.75">
      <c r="A264" t="s">
        <v>1348</v>
      </c>
      <c r="B264" t="s">
        <v>444</v>
      </c>
      <c r="C264" t="s">
        <v>921</v>
      </c>
      <c r="D264" s="10"/>
      <c r="E264" s="10"/>
      <c r="F264" s="10">
        <f t="shared" si="26"/>
        <v>0</v>
      </c>
      <c r="G264" s="10"/>
      <c r="H264" s="10"/>
      <c r="I264" s="10">
        <f t="shared" si="27"/>
        <v>0</v>
      </c>
      <c r="J264" s="2">
        <v>62100</v>
      </c>
      <c r="K264" s="2">
        <v>350</v>
      </c>
      <c r="L264" s="2">
        <f t="shared" si="23"/>
        <v>62450</v>
      </c>
      <c r="M264" s="2"/>
      <c r="N264" s="2"/>
      <c r="O264" s="2">
        <f t="shared" si="24"/>
        <v>0</v>
      </c>
      <c r="P264" s="9" t="e">
        <f t="shared" si="25"/>
        <v>#DIV/0!</v>
      </c>
      <c r="Q264" s="1"/>
    </row>
    <row r="265" spans="1:17" ht="12.75">
      <c r="A265" t="s">
        <v>358</v>
      </c>
      <c r="B265" t="s">
        <v>554</v>
      </c>
      <c r="C265" t="s">
        <v>555</v>
      </c>
      <c r="D265" s="10"/>
      <c r="E265" s="10"/>
      <c r="F265" s="10">
        <f t="shared" si="26"/>
        <v>0</v>
      </c>
      <c r="G265" s="10"/>
      <c r="H265" s="10"/>
      <c r="I265" s="10">
        <f t="shared" si="27"/>
        <v>0</v>
      </c>
      <c r="J265" s="2" t="s">
        <v>23</v>
      </c>
      <c r="K265" s="2" t="s">
        <v>23</v>
      </c>
      <c r="L265" s="2">
        <f t="shared" si="23"/>
        <v>0</v>
      </c>
      <c r="M265" s="2">
        <v>887957</v>
      </c>
      <c r="N265" s="2">
        <v>127370</v>
      </c>
      <c r="O265" s="2">
        <f t="shared" si="24"/>
        <v>1015327</v>
      </c>
      <c r="P265" s="9">
        <f t="shared" si="25"/>
        <v>-1</v>
      </c>
      <c r="Q265" s="1"/>
    </row>
    <row r="266" spans="1:17" ht="12.75">
      <c r="A266" t="s">
        <v>358</v>
      </c>
      <c r="B266" t="s">
        <v>548</v>
      </c>
      <c r="C266" t="s">
        <v>549</v>
      </c>
      <c r="D266" s="10"/>
      <c r="E266" s="10"/>
      <c r="F266" s="10">
        <f t="shared" si="26"/>
        <v>0</v>
      </c>
      <c r="G266" s="10"/>
      <c r="H266" s="10"/>
      <c r="I266" s="10">
        <f t="shared" si="27"/>
        <v>0</v>
      </c>
      <c r="J266" s="2" t="s">
        <v>23</v>
      </c>
      <c r="K266" s="2" t="s">
        <v>23</v>
      </c>
      <c r="L266" s="2">
        <f t="shared" si="23"/>
        <v>0</v>
      </c>
      <c r="M266" s="2">
        <v>1933365</v>
      </c>
      <c r="N266" s="2">
        <v>35408</v>
      </c>
      <c r="O266" s="2">
        <f t="shared" si="24"/>
        <v>1968773</v>
      </c>
      <c r="P266" s="9">
        <f t="shared" si="25"/>
        <v>-1</v>
      </c>
      <c r="Q266" s="1"/>
    </row>
    <row r="267" spans="1:17" ht="12.75">
      <c r="A267" t="s">
        <v>1383</v>
      </c>
      <c r="B267" t="s">
        <v>656</v>
      </c>
      <c r="C267" t="s">
        <v>794</v>
      </c>
      <c r="D267" s="10"/>
      <c r="E267" s="10"/>
      <c r="F267" s="10">
        <f t="shared" si="26"/>
        <v>0</v>
      </c>
      <c r="G267" s="10"/>
      <c r="H267" s="10"/>
      <c r="I267" s="10">
        <f t="shared" si="27"/>
        <v>0</v>
      </c>
      <c r="J267" s="2">
        <v>113837</v>
      </c>
      <c r="K267" s="2">
        <v>0</v>
      </c>
      <c r="L267" s="2">
        <f t="shared" si="23"/>
        <v>113837</v>
      </c>
      <c r="M267" s="2">
        <v>109132</v>
      </c>
      <c r="N267" s="2">
        <v>9</v>
      </c>
      <c r="O267" s="2">
        <f t="shared" si="24"/>
        <v>109141</v>
      </c>
      <c r="P267" s="9">
        <f t="shared" si="25"/>
        <v>0.04302691014375899</v>
      </c>
      <c r="Q267" s="1"/>
    </row>
    <row r="268" spans="1:17" ht="12.75">
      <c r="A268" t="s">
        <v>1348</v>
      </c>
      <c r="B268" t="s">
        <v>440</v>
      </c>
      <c r="C268" t="s">
        <v>441</v>
      </c>
      <c r="D268" s="10"/>
      <c r="E268" s="10"/>
      <c r="F268" s="10">
        <f t="shared" si="26"/>
        <v>0</v>
      </c>
      <c r="G268" s="10"/>
      <c r="H268" s="10"/>
      <c r="I268" s="10">
        <f t="shared" si="27"/>
        <v>0</v>
      </c>
      <c r="J268" s="2">
        <v>80822</v>
      </c>
      <c r="K268" s="2">
        <v>37320</v>
      </c>
      <c r="L268" s="2">
        <f t="shared" si="23"/>
        <v>118142</v>
      </c>
      <c r="M268" s="2"/>
      <c r="N268" s="2"/>
      <c r="O268" s="2">
        <f t="shared" si="24"/>
        <v>0</v>
      </c>
      <c r="P268" s="9" t="e">
        <f t="shared" si="25"/>
        <v>#DIV/0!</v>
      </c>
      <c r="Q268" s="1"/>
    </row>
    <row r="269" spans="1:17" ht="12.75">
      <c r="A269" t="s">
        <v>358</v>
      </c>
      <c r="B269" t="s">
        <v>575</v>
      </c>
      <c r="C269" t="s">
        <v>576</v>
      </c>
      <c r="D269" s="10"/>
      <c r="E269" s="10"/>
      <c r="F269" s="10">
        <f t="shared" si="26"/>
        <v>0</v>
      </c>
      <c r="G269" s="10"/>
      <c r="H269" s="10"/>
      <c r="I269" s="10">
        <f t="shared" si="27"/>
        <v>0</v>
      </c>
      <c r="J269" s="2">
        <v>728908</v>
      </c>
      <c r="K269" s="2">
        <v>76415</v>
      </c>
      <c r="L269" s="2">
        <f t="shared" si="23"/>
        <v>805323</v>
      </c>
      <c r="M269" t="s">
        <v>23</v>
      </c>
      <c r="N269" s="2" t="s">
        <v>23</v>
      </c>
      <c r="O269" s="2">
        <f t="shared" si="24"/>
        <v>0</v>
      </c>
      <c r="P269" s="9" t="e">
        <f t="shared" si="25"/>
        <v>#DIV/0!</v>
      </c>
      <c r="Q269" s="1"/>
    </row>
    <row r="270" spans="1:17" ht="12.75">
      <c r="A270" t="s">
        <v>75</v>
      </c>
      <c r="B270" t="s">
        <v>78</v>
      </c>
      <c r="C270" t="s">
        <v>3</v>
      </c>
      <c r="D270" s="10"/>
      <c r="E270" s="10"/>
      <c r="F270" s="10">
        <f t="shared" si="26"/>
        <v>0</v>
      </c>
      <c r="G270" s="10"/>
      <c r="H270" s="10"/>
      <c r="I270" s="10">
        <f t="shared" si="27"/>
        <v>0</v>
      </c>
      <c r="J270" s="2">
        <v>621976</v>
      </c>
      <c r="K270" s="2">
        <v>235971</v>
      </c>
      <c r="L270" s="2">
        <f t="shared" si="23"/>
        <v>857947</v>
      </c>
      <c r="M270" s="2">
        <v>23202</v>
      </c>
      <c r="N270" s="2">
        <v>16074</v>
      </c>
      <c r="O270" s="2">
        <f t="shared" si="24"/>
        <v>39276</v>
      </c>
      <c r="P270" s="9">
        <f t="shared" si="25"/>
        <v>20.844052347489562</v>
      </c>
      <c r="Q270" s="1"/>
    </row>
    <row r="271" spans="1:17" ht="12.75">
      <c r="A271" t="s">
        <v>147</v>
      </c>
      <c r="B271" t="s">
        <v>529</v>
      </c>
      <c r="C271" t="s">
        <v>168</v>
      </c>
      <c r="D271" s="10"/>
      <c r="E271" s="10"/>
      <c r="F271" s="10">
        <f t="shared" si="26"/>
        <v>0</v>
      </c>
      <c r="G271" s="10"/>
      <c r="H271" s="10"/>
      <c r="I271" s="10">
        <f t="shared" si="27"/>
        <v>0</v>
      </c>
      <c r="J271" s="2">
        <v>439236</v>
      </c>
      <c r="K271" s="2">
        <v>28250</v>
      </c>
      <c r="L271" s="2">
        <f t="shared" si="23"/>
        <v>467486</v>
      </c>
      <c r="M271" s="2">
        <v>393234</v>
      </c>
      <c r="N271" s="2">
        <v>22507</v>
      </c>
      <c r="O271" s="2">
        <f t="shared" si="24"/>
        <v>415741</v>
      </c>
      <c r="P271" s="9">
        <f t="shared" si="25"/>
        <v>0.12446451035620736</v>
      </c>
      <c r="Q271" s="1"/>
    </row>
    <row r="272" spans="1:17" ht="12.75">
      <c r="A272" t="s">
        <v>870</v>
      </c>
      <c r="B272" t="s">
        <v>685</v>
      </c>
      <c r="C272" t="s">
        <v>885</v>
      </c>
      <c r="D272" s="10"/>
      <c r="E272" s="10"/>
      <c r="F272" s="10">
        <f t="shared" si="26"/>
        <v>0</v>
      </c>
      <c r="G272" s="10">
        <v>0</v>
      </c>
      <c r="H272" s="10">
        <v>0</v>
      </c>
      <c r="I272" s="10">
        <f t="shared" si="27"/>
        <v>0</v>
      </c>
      <c r="J272" s="2">
        <v>206890</v>
      </c>
      <c r="K272" s="2">
        <v>1792</v>
      </c>
      <c r="L272" s="2">
        <f aca="true" t="shared" si="28" ref="L272:L335">SUM(J272:K272)</f>
        <v>208682</v>
      </c>
      <c r="O272" s="2">
        <f aca="true" t="shared" si="29" ref="O272:O335">SUM(M272:N272)</f>
        <v>0</v>
      </c>
      <c r="P272" s="9" t="e">
        <f aca="true" t="shared" si="30" ref="P272:P335">(L272-O272)/O272</f>
        <v>#DIV/0!</v>
      </c>
      <c r="Q272" s="1"/>
    </row>
    <row r="273" spans="1:17" ht="12.75">
      <c r="A273" t="s">
        <v>30</v>
      </c>
      <c r="B273" t="s">
        <v>503</v>
      </c>
      <c r="C273" t="s">
        <v>794</v>
      </c>
      <c r="D273" s="10"/>
      <c r="E273" s="10"/>
      <c r="F273" s="10">
        <f t="shared" si="26"/>
        <v>0</v>
      </c>
      <c r="G273" s="10"/>
      <c r="H273" s="10"/>
      <c r="I273" s="10">
        <f t="shared" si="27"/>
        <v>0</v>
      </c>
      <c r="J273" s="2">
        <v>93342</v>
      </c>
      <c r="K273" s="2">
        <v>18300</v>
      </c>
      <c r="L273" s="2">
        <f t="shared" si="28"/>
        <v>111642</v>
      </c>
      <c r="M273" s="2">
        <v>108325</v>
      </c>
      <c r="N273" s="2">
        <v>43552</v>
      </c>
      <c r="O273" s="2">
        <f t="shared" si="29"/>
        <v>151877</v>
      </c>
      <c r="P273" s="9">
        <f t="shared" si="30"/>
        <v>-0.26491832206324856</v>
      </c>
      <c r="Q273" s="1"/>
    </row>
    <row r="274" spans="1:17" ht="12.75">
      <c r="A274" t="s">
        <v>1156</v>
      </c>
      <c r="B274" t="s">
        <v>741</v>
      </c>
      <c r="C274" t="s">
        <v>794</v>
      </c>
      <c r="D274" s="10"/>
      <c r="E274" s="10"/>
      <c r="F274" s="10">
        <f t="shared" si="26"/>
        <v>0</v>
      </c>
      <c r="G274" s="10"/>
      <c r="H274" s="10"/>
      <c r="I274" s="10">
        <f t="shared" si="27"/>
        <v>0</v>
      </c>
      <c r="J274" s="2">
        <v>0</v>
      </c>
      <c r="K274" s="2">
        <v>0</v>
      </c>
      <c r="L274" s="2">
        <f t="shared" si="28"/>
        <v>0</v>
      </c>
      <c r="M274" s="2">
        <v>171231</v>
      </c>
      <c r="N274" s="2">
        <v>24276</v>
      </c>
      <c r="O274" s="2">
        <f t="shared" si="29"/>
        <v>195507</v>
      </c>
      <c r="P274" s="9">
        <f t="shared" si="30"/>
        <v>-1</v>
      </c>
      <c r="Q274" s="1"/>
    </row>
    <row r="275" spans="1:16" ht="12.75">
      <c r="A275" t="s">
        <v>944</v>
      </c>
      <c r="B275" t="s">
        <v>949</v>
      </c>
      <c r="C275" t="s">
        <v>894</v>
      </c>
      <c r="D275" s="10"/>
      <c r="E275" s="10"/>
      <c r="F275" s="10">
        <f t="shared" si="26"/>
        <v>0</v>
      </c>
      <c r="G275" s="10"/>
      <c r="H275" s="10"/>
      <c r="I275" s="10">
        <f t="shared" si="27"/>
        <v>0</v>
      </c>
      <c r="J275" s="2">
        <v>115682</v>
      </c>
      <c r="K275" s="2">
        <v>31126</v>
      </c>
      <c r="L275" s="2">
        <f t="shared" si="28"/>
        <v>146808</v>
      </c>
      <c r="M275" s="2">
        <v>0</v>
      </c>
      <c r="N275" s="2">
        <v>0</v>
      </c>
      <c r="O275" s="2">
        <f t="shared" si="29"/>
        <v>0</v>
      </c>
      <c r="P275" s="9" t="e">
        <f t="shared" si="30"/>
        <v>#DIV/0!</v>
      </c>
    </row>
    <row r="276" spans="1:17" ht="12.75">
      <c r="A276" t="s">
        <v>1259</v>
      </c>
      <c r="B276" t="s">
        <v>710</v>
      </c>
      <c r="C276" t="s">
        <v>794</v>
      </c>
      <c r="D276" s="10"/>
      <c r="E276" s="10"/>
      <c r="F276" s="10">
        <f t="shared" si="26"/>
        <v>0</v>
      </c>
      <c r="G276" s="10"/>
      <c r="H276" s="10"/>
      <c r="I276" s="10">
        <f t="shared" si="27"/>
        <v>0</v>
      </c>
      <c r="J276" s="2"/>
      <c r="K276" s="2"/>
      <c r="L276" s="2">
        <f t="shared" si="28"/>
        <v>0</v>
      </c>
      <c r="M276" s="2">
        <v>358492</v>
      </c>
      <c r="N276" s="2">
        <v>11000</v>
      </c>
      <c r="O276" s="2">
        <f t="shared" si="29"/>
        <v>369492</v>
      </c>
      <c r="P276" s="9">
        <f t="shared" si="30"/>
        <v>-1</v>
      </c>
      <c r="Q276" s="1"/>
    </row>
    <row r="277" spans="1:17" ht="12.75">
      <c r="A277" t="s">
        <v>75</v>
      </c>
      <c r="B277" t="s">
        <v>131</v>
      </c>
      <c r="C277" t="s">
        <v>125</v>
      </c>
      <c r="D277" s="10"/>
      <c r="E277" s="10"/>
      <c r="F277" s="10">
        <f t="shared" si="26"/>
        <v>0</v>
      </c>
      <c r="G277" s="10"/>
      <c r="H277" s="10"/>
      <c r="I277" s="10">
        <f t="shared" si="27"/>
        <v>0</v>
      </c>
      <c r="J277" s="2">
        <v>0</v>
      </c>
      <c r="K277" s="2">
        <v>0</v>
      </c>
      <c r="L277" s="2">
        <f t="shared" si="28"/>
        <v>0</v>
      </c>
      <c r="M277" s="2">
        <v>1397298</v>
      </c>
      <c r="N277" s="2">
        <v>105348</v>
      </c>
      <c r="O277" s="2">
        <f t="shared" si="29"/>
        <v>1502646</v>
      </c>
      <c r="P277" s="9">
        <f t="shared" si="30"/>
        <v>-1</v>
      </c>
      <c r="Q277" s="1"/>
    </row>
    <row r="278" spans="1:16" ht="12.75">
      <c r="A278" t="s">
        <v>1315</v>
      </c>
      <c r="B278" t="s">
        <v>1324</v>
      </c>
      <c r="C278" t="s">
        <v>1325</v>
      </c>
      <c r="D278" s="10"/>
      <c r="E278" s="10"/>
      <c r="F278" s="10">
        <f t="shared" si="26"/>
        <v>0</v>
      </c>
      <c r="G278" s="10"/>
      <c r="H278" s="10"/>
      <c r="I278" s="10">
        <f t="shared" si="27"/>
        <v>0</v>
      </c>
      <c r="J278" s="2">
        <v>101801</v>
      </c>
      <c r="K278" s="2">
        <v>28727</v>
      </c>
      <c r="L278" s="2">
        <f t="shared" si="28"/>
        <v>130528</v>
      </c>
      <c r="M278" s="2"/>
      <c r="N278" s="2"/>
      <c r="O278" s="2">
        <f t="shared" si="29"/>
        <v>0</v>
      </c>
      <c r="P278" s="9" t="e">
        <f t="shared" si="30"/>
        <v>#DIV/0!</v>
      </c>
    </row>
    <row r="279" spans="1:17" ht="12.75">
      <c r="A279" t="s">
        <v>758</v>
      </c>
      <c r="B279" t="s">
        <v>513</v>
      </c>
      <c r="C279" t="s">
        <v>777</v>
      </c>
      <c r="D279" s="10"/>
      <c r="E279" s="10"/>
      <c r="F279" s="10">
        <f t="shared" si="26"/>
        <v>0</v>
      </c>
      <c r="G279" s="10"/>
      <c r="H279" s="10"/>
      <c r="I279" s="10">
        <f t="shared" si="27"/>
        <v>0</v>
      </c>
      <c r="J279" s="3">
        <v>243234</v>
      </c>
      <c r="K279" s="3">
        <v>12980</v>
      </c>
      <c r="L279" s="2">
        <f t="shared" si="28"/>
        <v>256214</v>
      </c>
      <c r="M279" s="2">
        <v>0</v>
      </c>
      <c r="N279" s="2">
        <v>0</v>
      </c>
      <c r="O279" s="2">
        <f t="shared" si="29"/>
        <v>0</v>
      </c>
      <c r="P279" s="9" t="e">
        <f t="shared" si="30"/>
        <v>#DIV/0!</v>
      </c>
      <c r="Q279" s="1"/>
    </row>
    <row r="280" spans="1:16" ht="12.75">
      <c r="A280" t="s">
        <v>1349</v>
      </c>
      <c r="B280" t="s">
        <v>1350</v>
      </c>
      <c r="C280" t="s">
        <v>889</v>
      </c>
      <c r="D280" s="10"/>
      <c r="E280" s="10"/>
      <c r="F280" s="10">
        <f t="shared" si="26"/>
        <v>0</v>
      </c>
      <c r="G280" s="10"/>
      <c r="H280" s="10"/>
      <c r="I280" s="10">
        <f t="shared" si="27"/>
        <v>0</v>
      </c>
      <c r="J280" s="2">
        <v>355035</v>
      </c>
      <c r="K280" s="2">
        <v>74543</v>
      </c>
      <c r="L280" s="2">
        <f t="shared" si="28"/>
        <v>429578</v>
      </c>
      <c r="M280" s="2">
        <v>352809</v>
      </c>
      <c r="N280" s="2">
        <v>71524</v>
      </c>
      <c r="O280" s="2">
        <f t="shared" si="29"/>
        <v>424333</v>
      </c>
      <c r="P280" s="9">
        <f t="shared" si="30"/>
        <v>0.012360575302887119</v>
      </c>
    </row>
    <row r="281" spans="1:17" ht="12.75">
      <c r="A281" t="s">
        <v>890</v>
      </c>
      <c r="B281" t="s">
        <v>895</v>
      </c>
      <c r="C281" t="s">
        <v>897</v>
      </c>
      <c r="D281" s="10"/>
      <c r="E281" s="10"/>
      <c r="F281" s="10">
        <f t="shared" si="26"/>
        <v>0</v>
      </c>
      <c r="G281" s="10"/>
      <c r="H281" s="10"/>
      <c r="I281" s="10">
        <f t="shared" si="27"/>
        <v>0</v>
      </c>
      <c r="J281" s="2">
        <v>163192</v>
      </c>
      <c r="K281" s="2">
        <v>52133</v>
      </c>
      <c r="L281" s="2">
        <f t="shared" si="28"/>
        <v>215325</v>
      </c>
      <c r="M281" s="2">
        <v>182299</v>
      </c>
      <c r="N281" s="2">
        <v>52234</v>
      </c>
      <c r="O281" s="2">
        <f t="shared" si="29"/>
        <v>234533</v>
      </c>
      <c r="P281" s="9">
        <f t="shared" si="30"/>
        <v>-0.08189892253968524</v>
      </c>
      <c r="Q281" s="1"/>
    </row>
    <row r="282" spans="1:16" ht="12.75">
      <c r="A282" t="s">
        <v>793</v>
      </c>
      <c r="B282" t="s">
        <v>484</v>
      </c>
      <c r="C282" t="s">
        <v>794</v>
      </c>
      <c r="D282" s="10"/>
      <c r="E282" s="10"/>
      <c r="F282" s="10">
        <f t="shared" si="26"/>
        <v>0</v>
      </c>
      <c r="G282" s="10"/>
      <c r="H282" s="10"/>
      <c r="I282" s="10">
        <f t="shared" si="27"/>
        <v>0</v>
      </c>
      <c r="J282" s="2">
        <v>535610</v>
      </c>
      <c r="K282" s="2">
        <v>17184</v>
      </c>
      <c r="L282" s="2">
        <f t="shared" si="28"/>
        <v>552794</v>
      </c>
      <c r="M282" s="2">
        <v>222306</v>
      </c>
      <c r="N282" s="2">
        <v>6459</v>
      </c>
      <c r="O282" s="2">
        <f t="shared" si="29"/>
        <v>228765</v>
      </c>
      <c r="P282" s="9">
        <f t="shared" si="30"/>
        <v>1.416427338098048</v>
      </c>
    </row>
    <row r="283" spans="1:17" ht="12.75">
      <c r="A283" t="s">
        <v>1383</v>
      </c>
      <c r="B283" t="s">
        <v>648</v>
      </c>
      <c r="C283" t="s">
        <v>794</v>
      </c>
      <c r="D283" s="10"/>
      <c r="E283" s="10"/>
      <c r="F283" s="10">
        <f t="shared" si="26"/>
        <v>0</v>
      </c>
      <c r="G283" s="10"/>
      <c r="H283" s="10"/>
      <c r="I283" s="10">
        <f t="shared" si="27"/>
        <v>0</v>
      </c>
      <c r="J283" s="2">
        <v>657179</v>
      </c>
      <c r="K283" s="2">
        <v>63253</v>
      </c>
      <c r="L283" s="2">
        <f t="shared" si="28"/>
        <v>720432</v>
      </c>
      <c r="M283" s="2">
        <v>0</v>
      </c>
      <c r="N283" s="2">
        <v>0</v>
      </c>
      <c r="O283" s="2">
        <f t="shared" si="29"/>
        <v>0</v>
      </c>
      <c r="P283" s="9" t="e">
        <f t="shared" si="30"/>
        <v>#DIV/0!</v>
      </c>
      <c r="Q283" s="1"/>
    </row>
    <row r="284" spans="1:17" ht="12.75">
      <c r="A284" t="s">
        <v>147</v>
      </c>
      <c r="B284" t="s">
        <v>530</v>
      </c>
      <c r="C284" t="s">
        <v>168</v>
      </c>
      <c r="D284" s="10"/>
      <c r="E284" s="10"/>
      <c r="F284" s="10">
        <f t="shared" si="26"/>
        <v>0</v>
      </c>
      <c r="G284" s="10"/>
      <c r="H284" s="10"/>
      <c r="I284" s="10">
        <f t="shared" si="27"/>
        <v>0</v>
      </c>
      <c r="J284" s="2">
        <v>414066</v>
      </c>
      <c r="K284" s="2">
        <v>29200</v>
      </c>
      <c r="L284" s="2">
        <f t="shared" si="28"/>
        <v>443266</v>
      </c>
      <c r="M284" s="2">
        <v>390777</v>
      </c>
      <c r="N284" s="2">
        <v>22782</v>
      </c>
      <c r="O284" s="2">
        <f t="shared" si="29"/>
        <v>413559</v>
      </c>
      <c r="P284" s="9">
        <f t="shared" si="30"/>
        <v>0.071832555935187</v>
      </c>
      <c r="Q284" s="1"/>
    </row>
    <row r="285" spans="1:17" ht="12.75">
      <c r="A285" t="s">
        <v>1383</v>
      </c>
      <c r="B285" t="s">
        <v>647</v>
      </c>
      <c r="C285" t="s">
        <v>794</v>
      </c>
      <c r="D285" s="10"/>
      <c r="E285" s="10"/>
      <c r="F285" s="10">
        <f t="shared" si="26"/>
        <v>0</v>
      </c>
      <c r="G285" s="10"/>
      <c r="H285" s="10"/>
      <c r="I285" s="10">
        <f t="shared" si="27"/>
        <v>0</v>
      </c>
      <c r="J285" s="2">
        <v>768345</v>
      </c>
      <c r="K285" s="2">
        <v>58888</v>
      </c>
      <c r="L285" s="2">
        <f t="shared" si="28"/>
        <v>827233</v>
      </c>
      <c r="M285" s="2">
        <v>719386</v>
      </c>
      <c r="N285" s="2">
        <v>28345</v>
      </c>
      <c r="O285" s="2">
        <f t="shared" si="29"/>
        <v>747731</v>
      </c>
      <c r="P285" s="9">
        <f t="shared" si="30"/>
        <v>0.10632433321608975</v>
      </c>
      <c r="Q285" s="1"/>
    </row>
    <row r="286" spans="1:17" ht="12.75">
      <c r="A286" t="s">
        <v>357</v>
      </c>
      <c r="B286" t="s">
        <v>535</v>
      </c>
      <c r="C286" t="s">
        <v>536</v>
      </c>
      <c r="D286" s="10"/>
      <c r="E286" s="10"/>
      <c r="F286" s="10">
        <f t="shared" si="26"/>
        <v>0</v>
      </c>
      <c r="G286" s="10">
        <v>0</v>
      </c>
      <c r="H286" s="10">
        <v>0</v>
      </c>
      <c r="I286" s="10">
        <f t="shared" si="27"/>
        <v>0</v>
      </c>
      <c r="J286" s="2">
        <v>0</v>
      </c>
      <c r="K286" s="2">
        <v>0</v>
      </c>
      <c r="L286" s="2">
        <f t="shared" si="28"/>
        <v>0</v>
      </c>
      <c r="O286" s="2">
        <f t="shared" si="29"/>
        <v>0</v>
      </c>
      <c r="P286" s="9" t="e">
        <f t="shared" si="30"/>
        <v>#DIV/0!</v>
      </c>
      <c r="Q286" s="1"/>
    </row>
    <row r="287" spans="1:16" ht="12.75">
      <c r="A287" t="s">
        <v>793</v>
      </c>
      <c r="B287" t="s">
        <v>795</v>
      </c>
      <c r="C287" t="s">
        <v>835</v>
      </c>
      <c r="D287" s="10"/>
      <c r="E287" s="10"/>
      <c r="F287" s="10">
        <f t="shared" si="26"/>
        <v>0</v>
      </c>
      <c r="G287" s="10"/>
      <c r="H287" s="10"/>
      <c r="I287" s="10">
        <f t="shared" si="27"/>
        <v>0</v>
      </c>
      <c r="J287" s="2">
        <v>297089</v>
      </c>
      <c r="K287" s="2">
        <v>0</v>
      </c>
      <c r="L287" s="2">
        <f t="shared" si="28"/>
        <v>297089</v>
      </c>
      <c r="M287" s="2">
        <v>236557</v>
      </c>
      <c r="N287" s="2">
        <v>27843</v>
      </c>
      <c r="O287" s="2">
        <f t="shared" si="29"/>
        <v>264400</v>
      </c>
      <c r="P287" s="9">
        <f t="shared" si="30"/>
        <v>0.12363464447806354</v>
      </c>
    </row>
    <row r="288" spans="1:17" ht="12.75">
      <c r="A288" t="s">
        <v>75</v>
      </c>
      <c r="B288" t="s">
        <v>101</v>
      </c>
      <c r="C288" t="s">
        <v>130</v>
      </c>
      <c r="D288" s="10"/>
      <c r="E288" s="10"/>
      <c r="F288" s="10">
        <f t="shared" si="26"/>
        <v>0</v>
      </c>
      <c r="G288" s="10"/>
      <c r="H288" s="10"/>
      <c r="I288" s="10">
        <f t="shared" si="27"/>
        <v>0</v>
      </c>
      <c r="J288" s="2">
        <v>417115</v>
      </c>
      <c r="K288" s="2">
        <v>113287</v>
      </c>
      <c r="L288" s="2">
        <f t="shared" si="28"/>
        <v>530402</v>
      </c>
      <c r="M288" s="2">
        <v>385377</v>
      </c>
      <c r="N288" s="2">
        <v>107626</v>
      </c>
      <c r="O288" s="2">
        <f t="shared" si="29"/>
        <v>493003</v>
      </c>
      <c r="P288" s="9">
        <f t="shared" si="30"/>
        <v>0.07585957894779545</v>
      </c>
      <c r="Q288" s="1"/>
    </row>
    <row r="289" spans="1:17" ht="12.75">
      <c r="A289" t="s">
        <v>1026</v>
      </c>
      <c r="B289" t="s">
        <v>1304</v>
      </c>
      <c r="C289" t="s">
        <v>998</v>
      </c>
      <c r="D289" s="10"/>
      <c r="E289" s="10"/>
      <c r="F289" s="10">
        <f t="shared" si="26"/>
        <v>0</v>
      </c>
      <c r="G289" s="10"/>
      <c r="H289" s="10"/>
      <c r="I289" s="10">
        <f t="shared" si="27"/>
        <v>0</v>
      </c>
      <c r="J289" s="2">
        <v>0</v>
      </c>
      <c r="K289" s="2">
        <v>0</v>
      </c>
      <c r="L289" s="2">
        <f t="shared" si="28"/>
        <v>0</v>
      </c>
      <c r="M289" s="2">
        <v>226695</v>
      </c>
      <c r="N289" s="2">
        <v>133812</v>
      </c>
      <c r="O289" s="2">
        <f t="shared" si="29"/>
        <v>360507</v>
      </c>
      <c r="P289" s="9">
        <f t="shared" si="30"/>
        <v>-1</v>
      </c>
      <c r="Q289" s="1"/>
    </row>
    <row r="290" spans="1:17" ht="12.75">
      <c r="A290" t="s">
        <v>75</v>
      </c>
      <c r="B290" t="s">
        <v>88</v>
      </c>
      <c r="C290" t="s">
        <v>1252</v>
      </c>
      <c r="D290" s="10"/>
      <c r="E290" s="10"/>
      <c r="F290" s="10">
        <f t="shared" si="26"/>
        <v>0</v>
      </c>
      <c r="G290" s="10"/>
      <c r="H290" s="10"/>
      <c r="I290" s="10">
        <f t="shared" si="27"/>
        <v>0</v>
      </c>
      <c r="J290" s="2">
        <v>364250</v>
      </c>
      <c r="K290" s="2">
        <v>49444</v>
      </c>
      <c r="L290" s="2">
        <f t="shared" si="28"/>
        <v>413694</v>
      </c>
      <c r="M290" s="2">
        <v>0</v>
      </c>
      <c r="N290" s="2">
        <v>0</v>
      </c>
      <c r="O290" s="2">
        <f t="shared" si="29"/>
        <v>0</v>
      </c>
      <c r="P290" s="9" t="e">
        <f t="shared" si="30"/>
        <v>#DIV/0!</v>
      </c>
      <c r="Q290" s="1"/>
    </row>
    <row r="291" spans="1:17" ht="12.75">
      <c r="A291" t="s">
        <v>1028</v>
      </c>
      <c r="B291" t="s">
        <v>1052</v>
      </c>
      <c r="C291" t="s">
        <v>1039</v>
      </c>
      <c r="D291" s="10"/>
      <c r="E291" s="10"/>
      <c r="F291" s="10">
        <f t="shared" si="26"/>
        <v>0</v>
      </c>
      <c r="G291" s="10"/>
      <c r="H291" s="10"/>
      <c r="I291" s="10">
        <f t="shared" si="27"/>
        <v>0</v>
      </c>
      <c r="J291" s="2">
        <v>226351</v>
      </c>
      <c r="K291" s="2">
        <v>12229</v>
      </c>
      <c r="L291" s="2">
        <f t="shared" si="28"/>
        <v>238580</v>
      </c>
      <c r="M291" s="2">
        <v>301378</v>
      </c>
      <c r="N291" s="2">
        <v>16096</v>
      </c>
      <c r="O291" s="2">
        <f t="shared" si="29"/>
        <v>317474</v>
      </c>
      <c r="P291" s="9">
        <f t="shared" si="30"/>
        <v>-0.2485053894177161</v>
      </c>
      <c r="Q291" s="1"/>
    </row>
    <row r="292" spans="1:17" ht="12.75">
      <c r="A292" t="s">
        <v>1184</v>
      </c>
      <c r="B292" t="s">
        <v>1205</v>
      </c>
      <c r="C292" t="s">
        <v>1206</v>
      </c>
      <c r="D292" s="10"/>
      <c r="E292" s="10"/>
      <c r="F292" s="10">
        <f t="shared" si="26"/>
        <v>0</v>
      </c>
      <c r="G292" s="10"/>
      <c r="H292" s="10"/>
      <c r="I292" s="10">
        <f t="shared" si="27"/>
        <v>0</v>
      </c>
      <c r="J292" s="2">
        <v>185353</v>
      </c>
      <c r="K292" s="2">
        <v>26641</v>
      </c>
      <c r="L292" s="2">
        <f t="shared" si="28"/>
        <v>211994</v>
      </c>
      <c r="M292" s="2">
        <v>185134</v>
      </c>
      <c r="N292" s="2">
        <v>28556</v>
      </c>
      <c r="O292" s="2">
        <f t="shared" si="29"/>
        <v>213690</v>
      </c>
      <c r="P292" s="9">
        <f t="shared" si="30"/>
        <v>-0.007936730778230146</v>
      </c>
      <c r="Q292" s="1"/>
    </row>
    <row r="293" spans="1:17" ht="12.75">
      <c r="A293" t="s">
        <v>1097</v>
      </c>
      <c r="B293" t="s">
        <v>1098</v>
      </c>
      <c r="C293" t="s">
        <v>889</v>
      </c>
      <c r="D293" s="10"/>
      <c r="E293" s="10"/>
      <c r="F293" s="10">
        <f t="shared" si="26"/>
        <v>0</v>
      </c>
      <c r="G293" s="10"/>
      <c r="H293" s="10"/>
      <c r="I293" s="10">
        <f t="shared" si="27"/>
        <v>0</v>
      </c>
      <c r="J293" s="2">
        <v>111039</v>
      </c>
      <c r="K293" s="2">
        <v>33312</v>
      </c>
      <c r="L293" s="2">
        <f t="shared" si="28"/>
        <v>144351</v>
      </c>
      <c r="M293" s="2">
        <v>115481</v>
      </c>
      <c r="N293" s="2">
        <v>28870</v>
      </c>
      <c r="O293" s="2">
        <f t="shared" si="29"/>
        <v>144351</v>
      </c>
      <c r="P293" s="9">
        <f t="shared" si="30"/>
        <v>0</v>
      </c>
      <c r="Q293" s="1"/>
    </row>
    <row r="294" spans="1:17" ht="12.75">
      <c r="A294" t="s">
        <v>1259</v>
      </c>
      <c r="B294" t="s">
        <v>1277</v>
      </c>
      <c r="C294" t="s">
        <v>1252</v>
      </c>
      <c r="D294" s="10"/>
      <c r="E294" s="10"/>
      <c r="F294" s="10">
        <f t="shared" si="26"/>
        <v>0</v>
      </c>
      <c r="G294" s="10"/>
      <c r="H294" s="10"/>
      <c r="I294" s="10">
        <f t="shared" si="27"/>
        <v>0</v>
      </c>
      <c r="J294" s="2">
        <v>155714</v>
      </c>
      <c r="K294" s="2">
        <v>18281</v>
      </c>
      <c r="L294" s="2">
        <f t="shared" si="28"/>
        <v>173995</v>
      </c>
      <c r="M294" s="2">
        <v>165998</v>
      </c>
      <c r="N294" s="2">
        <v>8198</v>
      </c>
      <c r="O294" s="2">
        <f t="shared" si="29"/>
        <v>174196</v>
      </c>
      <c r="P294" s="9">
        <f t="shared" si="30"/>
        <v>-0.001153872649199752</v>
      </c>
      <c r="Q294" s="1"/>
    </row>
    <row r="295" spans="1:17" ht="12.75">
      <c r="A295" t="s">
        <v>149</v>
      </c>
      <c r="B295" t="s">
        <v>185</v>
      </c>
      <c r="C295" t="s">
        <v>184</v>
      </c>
      <c r="D295" s="10"/>
      <c r="E295" s="10"/>
      <c r="F295" s="10">
        <f t="shared" si="26"/>
        <v>0</v>
      </c>
      <c r="G295" s="10"/>
      <c r="H295" s="10"/>
      <c r="I295" s="10">
        <f t="shared" si="27"/>
        <v>0</v>
      </c>
      <c r="J295" s="2">
        <v>150185</v>
      </c>
      <c r="K295" s="2">
        <v>20183</v>
      </c>
      <c r="L295" s="2">
        <f t="shared" si="28"/>
        <v>170368</v>
      </c>
      <c r="M295" s="2">
        <v>162027</v>
      </c>
      <c r="N295" s="2">
        <v>19254</v>
      </c>
      <c r="O295" s="2">
        <f t="shared" si="29"/>
        <v>181281</v>
      </c>
      <c r="P295" s="9">
        <f t="shared" si="30"/>
        <v>-0.06019935900618377</v>
      </c>
      <c r="Q295" s="1"/>
    </row>
    <row r="296" spans="1:17" ht="12.75">
      <c r="A296" t="s">
        <v>886</v>
      </c>
      <c r="B296" t="s">
        <v>493</v>
      </c>
      <c r="C296" t="s">
        <v>794</v>
      </c>
      <c r="D296" s="10"/>
      <c r="E296" s="10"/>
      <c r="F296" s="10">
        <f t="shared" si="26"/>
        <v>0</v>
      </c>
      <c r="G296" s="10"/>
      <c r="H296" s="10"/>
      <c r="I296" s="10">
        <f t="shared" si="27"/>
        <v>0</v>
      </c>
      <c r="J296">
        <v>0</v>
      </c>
      <c r="K296">
        <v>0</v>
      </c>
      <c r="L296" s="2">
        <f t="shared" si="28"/>
        <v>0</v>
      </c>
      <c r="M296" s="2">
        <v>470211</v>
      </c>
      <c r="N296" s="2">
        <v>18448</v>
      </c>
      <c r="O296" s="2">
        <f t="shared" si="29"/>
        <v>488659</v>
      </c>
      <c r="P296" s="9">
        <f t="shared" si="30"/>
        <v>-1</v>
      </c>
      <c r="Q296" s="1"/>
    </row>
    <row r="297" spans="1:17" ht="12.75">
      <c r="A297" t="s">
        <v>1082</v>
      </c>
      <c r="B297" t="s">
        <v>1090</v>
      </c>
      <c r="C297" t="s">
        <v>1088</v>
      </c>
      <c r="D297" s="10"/>
      <c r="E297" s="10"/>
      <c r="F297" s="10">
        <f t="shared" si="26"/>
        <v>0</v>
      </c>
      <c r="G297" s="10"/>
      <c r="H297" s="10"/>
      <c r="I297" s="10">
        <f t="shared" si="27"/>
        <v>0</v>
      </c>
      <c r="J297" s="2">
        <v>0</v>
      </c>
      <c r="K297" s="2">
        <v>0</v>
      </c>
      <c r="L297" s="2">
        <f t="shared" si="28"/>
        <v>0</v>
      </c>
      <c r="M297" s="2">
        <v>111438</v>
      </c>
      <c r="N297" s="2">
        <v>25237</v>
      </c>
      <c r="O297" s="2">
        <f t="shared" si="29"/>
        <v>136675</v>
      </c>
      <c r="P297" s="9">
        <f t="shared" si="30"/>
        <v>-1</v>
      </c>
      <c r="Q297" s="1"/>
    </row>
    <row r="298" spans="1:17" ht="12.75">
      <c r="A298" t="s">
        <v>415</v>
      </c>
      <c r="B298" t="s">
        <v>396</v>
      </c>
      <c r="C298" t="s">
        <v>1000</v>
      </c>
      <c r="D298" s="10"/>
      <c r="E298" s="10"/>
      <c r="F298" s="10">
        <f t="shared" si="26"/>
        <v>0</v>
      </c>
      <c r="G298" s="10"/>
      <c r="H298" s="10"/>
      <c r="I298" s="10">
        <f t="shared" si="27"/>
        <v>0</v>
      </c>
      <c r="J298" s="2">
        <v>159002</v>
      </c>
      <c r="K298" s="2">
        <v>43460</v>
      </c>
      <c r="L298" s="2">
        <f t="shared" si="28"/>
        <v>202462</v>
      </c>
      <c r="M298" s="2">
        <v>153921</v>
      </c>
      <c r="N298" s="2">
        <v>30249</v>
      </c>
      <c r="O298" s="2">
        <f t="shared" si="29"/>
        <v>184170</v>
      </c>
      <c r="P298" s="9">
        <f t="shared" si="30"/>
        <v>0.0993212792528642</v>
      </c>
      <c r="Q298" s="1"/>
    </row>
    <row r="299" spans="1:17" ht="12.75">
      <c r="A299" t="s">
        <v>75</v>
      </c>
      <c r="B299" t="s">
        <v>85</v>
      </c>
      <c r="C299" t="s">
        <v>1252</v>
      </c>
      <c r="D299" s="10"/>
      <c r="E299" s="10"/>
      <c r="F299" s="10">
        <f t="shared" si="26"/>
        <v>0</v>
      </c>
      <c r="G299" s="10"/>
      <c r="H299" s="10"/>
      <c r="I299" s="10">
        <f t="shared" si="27"/>
        <v>0</v>
      </c>
      <c r="J299" s="2">
        <v>258560</v>
      </c>
      <c r="K299" s="2">
        <v>133926</v>
      </c>
      <c r="L299" s="2">
        <f t="shared" si="28"/>
        <v>392486</v>
      </c>
      <c r="M299" s="2">
        <v>212587</v>
      </c>
      <c r="N299" s="2">
        <v>103631</v>
      </c>
      <c r="O299" s="2">
        <f t="shared" si="29"/>
        <v>316218</v>
      </c>
      <c r="P299" s="9">
        <f t="shared" si="30"/>
        <v>0.2411880411614772</v>
      </c>
      <c r="Q299" s="1"/>
    </row>
    <row r="300" spans="1:17" ht="12.75">
      <c r="A300" t="s">
        <v>758</v>
      </c>
      <c r="B300" t="s">
        <v>765</v>
      </c>
      <c r="C300" t="s">
        <v>775</v>
      </c>
      <c r="D300" s="10"/>
      <c r="E300" s="10"/>
      <c r="F300" s="10">
        <f t="shared" si="26"/>
        <v>0</v>
      </c>
      <c r="G300" s="10"/>
      <c r="H300" s="10"/>
      <c r="I300" s="10">
        <f t="shared" si="27"/>
        <v>0</v>
      </c>
      <c r="J300" s="2">
        <v>124170</v>
      </c>
      <c r="K300" s="2">
        <v>18517</v>
      </c>
      <c r="L300" s="2">
        <f t="shared" si="28"/>
        <v>142687</v>
      </c>
      <c r="M300" s="2">
        <v>120027</v>
      </c>
      <c r="N300" s="2">
        <v>17919</v>
      </c>
      <c r="O300" s="2">
        <f t="shared" si="29"/>
        <v>137946</v>
      </c>
      <c r="P300" s="9">
        <f t="shared" si="30"/>
        <v>0.03436852101546982</v>
      </c>
      <c r="Q300" s="1"/>
    </row>
    <row r="301" spans="1:17" ht="12.75">
      <c r="A301" t="s">
        <v>30</v>
      </c>
      <c r="B301" t="s">
        <v>63</v>
      </c>
      <c r="C301" t="s">
        <v>64</v>
      </c>
      <c r="D301" s="10"/>
      <c r="E301" s="10"/>
      <c r="F301" s="10">
        <f t="shared" si="26"/>
        <v>0</v>
      </c>
      <c r="G301" s="10"/>
      <c r="H301" s="10"/>
      <c r="I301" s="10">
        <f t="shared" si="27"/>
        <v>0</v>
      </c>
      <c r="J301" s="2">
        <v>151019</v>
      </c>
      <c r="K301" s="2">
        <v>35441</v>
      </c>
      <c r="L301" s="2">
        <f t="shared" si="28"/>
        <v>186460</v>
      </c>
      <c r="O301" s="2">
        <f t="shared" si="29"/>
        <v>0</v>
      </c>
      <c r="P301" s="9" t="e">
        <f t="shared" si="30"/>
        <v>#DIV/0!</v>
      </c>
      <c r="Q301" s="1"/>
    </row>
    <row r="302" spans="1:16" ht="12.75">
      <c r="A302" t="s">
        <v>1349</v>
      </c>
      <c r="B302" t="s">
        <v>481</v>
      </c>
      <c r="C302" t="s">
        <v>776</v>
      </c>
      <c r="D302" s="10"/>
      <c r="E302" s="10"/>
      <c r="F302" s="10">
        <f t="shared" si="26"/>
        <v>0</v>
      </c>
      <c r="G302" s="10"/>
      <c r="H302" s="10"/>
      <c r="I302" s="10">
        <f t="shared" si="27"/>
        <v>0</v>
      </c>
      <c r="J302" s="2">
        <v>267598</v>
      </c>
      <c r="K302" s="2">
        <v>13052</v>
      </c>
      <c r="L302" s="2">
        <f t="shared" si="28"/>
        <v>280650</v>
      </c>
      <c r="M302" s="2">
        <v>255066</v>
      </c>
      <c r="N302" s="2">
        <v>19544</v>
      </c>
      <c r="O302" s="2">
        <f t="shared" si="29"/>
        <v>274610</v>
      </c>
      <c r="P302" s="9">
        <f t="shared" si="30"/>
        <v>0.021994829030261096</v>
      </c>
    </row>
    <row r="303" spans="1:16" ht="12.75">
      <c r="A303" t="s">
        <v>793</v>
      </c>
      <c r="B303" t="s">
        <v>826</v>
      </c>
      <c r="C303" t="s">
        <v>827</v>
      </c>
      <c r="D303" s="10"/>
      <c r="E303" s="10"/>
      <c r="F303" s="10">
        <f t="shared" si="26"/>
        <v>0</v>
      </c>
      <c r="G303" s="10"/>
      <c r="H303" s="10"/>
      <c r="I303" s="10">
        <f t="shared" si="27"/>
        <v>0</v>
      </c>
      <c r="J303" s="2">
        <v>155103</v>
      </c>
      <c r="K303" s="2">
        <v>23142</v>
      </c>
      <c r="L303" s="2">
        <f t="shared" si="28"/>
        <v>178245</v>
      </c>
      <c r="M303" s="2">
        <v>7858</v>
      </c>
      <c r="N303" s="2">
        <v>827</v>
      </c>
      <c r="O303" s="2">
        <f t="shared" si="29"/>
        <v>8685</v>
      </c>
      <c r="P303" s="9">
        <f t="shared" si="30"/>
        <v>19.523316062176164</v>
      </c>
    </row>
    <row r="304" spans="1:17" ht="12.75">
      <c r="A304" t="s">
        <v>542</v>
      </c>
      <c r="B304" t="s">
        <v>293</v>
      </c>
      <c r="C304" t="s">
        <v>294</v>
      </c>
      <c r="D304" s="10"/>
      <c r="E304" s="10"/>
      <c r="F304" s="10">
        <f t="shared" si="26"/>
        <v>0</v>
      </c>
      <c r="G304" s="10"/>
      <c r="H304" s="10"/>
      <c r="I304" s="10">
        <f t="shared" si="27"/>
        <v>0</v>
      </c>
      <c r="J304" s="2">
        <v>376346</v>
      </c>
      <c r="K304" s="4">
        <v>82116</v>
      </c>
      <c r="L304" s="2">
        <f t="shared" si="28"/>
        <v>458462</v>
      </c>
      <c r="M304" s="2">
        <v>0</v>
      </c>
      <c r="N304" s="2">
        <v>0</v>
      </c>
      <c r="O304" s="2">
        <f t="shared" si="29"/>
        <v>0</v>
      </c>
      <c r="P304" s="9" t="e">
        <f t="shared" si="30"/>
        <v>#DIV/0!</v>
      </c>
      <c r="Q304" s="1"/>
    </row>
    <row r="305" spans="1:17" ht="12.75">
      <c r="A305" t="s">
        <v>1383</v>
      </c>
      <c r="B305" t="s">
        <v>650</v>
      </c>
      <c r="C305" t="s">
        <v>794</v>
      </c>
      <c r="D305" s="10"/>
      <c r="E305" s="10"/>
      <c r="F305" s="10">
        <f t="shared" si="26"/>
        <v>0</v>
      </c>
      <c r="G305" s="10"/>
      <c r="H305" s="10"/>
      <c r="I305" s="10">
        <f t="shared" si="27"/>
        <v>0</v>
      </c>
      <c r="J305" s="2">
        <v>619811</v>
      </c>
      <c r="K305" s="2">
        <v>78221</v>
      </c>
      <c r="L305" s="2">
        <f t="shared" si="28"/>
        <v>698032</v>
      </c>
      <c r="M305" s="2">
        <v>630000</v>
      </c>
      <c r="N305" s="2">
        <v>30913</v>
      </c>
      <c r="O305" s="2">
        <f t="shared" si="29"/>
        <v>660913</v>
      </c>
      <c r="P305" s="9">
        <f t="shared" si="30"/>
        <v>0.05616321664122207</v>
      </c>
      <c r="Q305" s="1"/>
    </row>
    <row r="306" spans="1:17" ht="12.75">
      <c r="A306" t="s">
        <v>1383</v>
      </c>
      <c r="B306" t="s">
        <v>26</v>
      </c>
      <c r="C306" t="s">
        <v>654</v>
      </c>
      <c r="D306" s="10"/>
      <c r="E306" s="10"/>
      <c r="F306" s="10">
        <f t="shared" si="26"/>
        <v>0</v>
      </c>
      <c r="G306" s="10"/>
      <c r="H306" s="10"/>
      <c r="I306" s="10">
        <f t="shared" si="27"/>
        <v>0</v>
      </c>
      <c r="J306" s="2">
        <v>162279</v>
      </c>
      <c r="K306" s="2">
        <v>0</v>
      </c>
      <c r="L306" s="2">
        <f t="shared" si="28"/>
        <v>162279</v>
      </c>
      <c r="M306" s="2">
        <v>0</v>
      </c>
      <c r="N306" s="2">
        <v>0</v>
      </c>
      <c r="O306" s="2">
        <f t="shared" si="29"/>
        <v>0</v>
      </c>
      <c r="P306" s="9" t="e">
        <f t="shared" si="30"/>
        <v>#DIV/0!</v>
      </c>
      <c r="Q306" s="1"/>
    </row>
    <row r="307" spans="1:17" ht="12.75">
      <c r="A307" t="s">
        <v>1213</v>
      </c>
      <c r="B307" t="s">
        <v>659</v>
      </c>
      <c r="C307" t="s">
        <v>794</v>
      </c>
      <c r="D307" s="10"/>
      <c r="E307" s="10"/>
      <c r="F307" s="10">
        <f t="shared" si="26"/>
        <v>0</v>
      </c>
      <c r="G307" s="10"/>
      <c r="H307" s="10"/>
      <c r="I307" s="10">
        <f t="shared" si="27"/>
        <v>0</v>
      </c>
      <c r="J307" s="2">
        <v>270366</v>
      </c>
      <c r="K307" s="2">
        <v>45500</v>
      </c>
      <c r="L307" s="2">
        <f t="shared" si="28"/>
        <v>315866</v>
      </c>
      <c r="M307" s="2">
        <v>298276</v>
      </c>
      <c r="N307" s="2">
        <v>44004</v>
      </c>
      <c r="O307" s="2">
        <f t="shared" si="29"/>
        <v>342280</v>
      </c>
      <c r="P307" s="9">
        <f t="shared" si="30"/>
        <v>-0.07717073740797008</v>
      </c>
      <c r="Q307" s="1"/>
    </row>
    <row r="308" spans="1:16" ht="12.75">
      <c r="A308" t="s">
        <v>793</v>
      </c>
      <c r="B308" t="s">
        <v>799</v>
      </c>
      <c r="C308" t="s">
        <v>837</v>
      </c>
      <c r="D308" s="10"/>
      <c r="E308" s="10"/>
      <c r="F308" s="10">
        <f t="shared" si="26"/>
        <v>0</v>
      </c>
      <c r="G308" s="10"/>
      <c r="H308" s="10"/>
      <c r="I308" s="10">
        <f t="shared" si="27"/>
        <v>0</v>
      </c>
      <c r="J308" s="2">
        <v>43495</v>
      </c>
      <c r="K308" s="2">
        <v>0</v>
      </c>
      <c r="L308" s="2">
        <f t="shared" si="28"/>
        <v>43495</v>
      </c>
      <c r="M308" s="2">
        <v>207228</v>
      </c>
      <c r="N308" s="2">
        <v>8127</v>
      </c>
      <c r="O308" s="2">
        <f t="shared" si="29"/>
        <v>215355</v>
      </c>
      <c r="P308" s="9">
        <f t="shared" si="30"/>
        <v>-0.7980311578556337</v>
      </c>
    </row>
    <row r="309" spans="1:17" ht="12.75">
      <c r="A309" t="s">
        <v>1082</v>
      </c>
      <c r="B309" t="s">
        <v>1083</v>
      </c>
      <c r="C309" t="s">
        <v>889</v>
      </c>
      <c r="D309" s="10"/>
      <c r="E309" s="10"/>
      <c r="F309" s="10">
        <f t="shared" si="26"/>
        <v>0</v>
      </c>
      <c r="G309" s="10"/>
      <c r="H309" s="10"/>
      <c r="I309" s="10">
        <f t="shared" si="27"/>
        <v>0</v>
      </c>
      <c r="J309" s="2">
        <v>159852</v>
      </c>
      <c r="K309" s="2">
        <v>26678</v>
      </c>
      <c r="L309" s="2">
        <f t="shared" si="28"/>
        <v>186530</v>
      </c>
      <c r="M309" s="2">
        <v>155966</v>
      </c>
      <c r="N309" s="2">
        <v>16761</v>
      </c>
      <c r="O309" s="2">
        <f t="shared" si="29"/>
        <v>172727</v>
      </c>
      <c r="P309" s="9">
        <f t="shared" si="30"/>
        <v>0.07991223144036544</v>
      </c>
      <c r="Q309" s="1">
        <f>(O309-L309)/O309</f>
        <v>-0.07991223144036544</v>
      </c>
    </row>
    <row r="310" spans="1:17" ht="12.75">
      <c r="A310" t="s">
        <v>543</v>
      </c>
      <c r="B310" t="s">
        <v>621</v>
      </c>
      <c r="C310" t="s">
        <v>546</v>
      </c>
      <c r="D310" s="10"/>
      <c r="E310" s="10"/>
      <c r="F310" s="10">
        <f t="shared" si="26"/>
        <v>0</v>
      </c>
      <c r="G310" s="10"/>
      <c r="H310" s="10"/>
      <c r="I310" s="10">
        <f t="shared" si="27"/>
        <v>0</v>
      </c>
      <c r="J310" s="2">
        <v>205259</v>
      </c>
      <c r="K310" s="2">
        <v>16300</v>
      </c>
      <c r="L310" s="2">
        <f t="shared" si="28"/>
        <v>221559</v>
      </c>
      <c r="M310" s="2">
        <v>181837</v>
      </c>
      <c r="N310" s="2">
        <v>10589</v>
      </c>
      <c r="O310" s="2">
        <f t="shared" si="29"/>
        <v>192426</v>
      </c>
      <c r="P310" s="9">
        <f t="shared" si="30"/>
        <v>0.15139845966761248</v>
      </c>
      <c r="Q310" s="1"/>
    </row>
    <row r="311" spans="1:17" ht="12.75">
      <c r="A311" t="s">
        <v>1184</v>
      </c>
      <c r="B311" t="s">
        <v>1209</v>
      </c>
      <c r="C311" t="s">
        <v>1210</v>
      </c>
      <c r="D311" s="10"/>
      <c r="E311" s="10"/>
      <c r="F311" s="10">
        <f t="shared" si="26"/>
        <v>0</v>
      </c>
      <c r="G311" s="10"/>
      <c r="H311" s="10"/>
      <c r="I311" s="10">
        <f t="shared" si="27"/>
        <v>0</v>
      </c>
      <c r="J311" s="2">
        <v>101760</v>
      </c>
      <c r="K311" s="2">
        <v>19691</v>
      </c>
      <c r="L311" s="2">
        <f t="shared" si="28"/>
        <v>121451</v>
      </c>
      <c r="M311" s="2">
        <v>109469</v>
      </c>
      <c r="N311" s="2">
        <v>8840</v>
      </c>
      <c r="O311" s="2">
        <f t="shared" si="29"/>
        <v>118309</v>
      </c>
      <c r="P311" s="9">
        <f t="shared" si="30"/>
        <v>0.026557573810952674</v>
      </c>
      <c r="Q311" s="1"/>
    </row>
    <row r="312" spans="1:17" ht="12.75">
      <c r="A312" t="s">
        <v>955</v>
      </c>
      <c r="B312" t="s">
        <v>957</v>
      </c>
      <c r="C312" t="s">
        <v>958</v>
      </c>
      <c r="D312" s="10"/>
      <c r="E312" s="10"/>
      <c r="F312" s="10">
        <f t="shared" si="26"/>
        <v>0</v>
      </c>
      <c r="G312" s="10"/>
      <c r="H312" s="10"/>
      <c r="I312" s="10">
        <f t="shared" si="27"/>
        <v>0</v>
      </c>
      <c r="J312" s="2">
        <v>158793</v>
      </c>
      <c r="K312" s="2">
        <v>19039</v>
      </c>
      <c r="L312" s="2">
        <f t="shared" si="28"/>
        <v>177832</v>
      </c>
      <c r="M312" s="2">
        <v>136954</v>
      </c>
      <c r="N312" s="2">
        <v>7596</v>
      </c>
      <c r="O312" s="2">
        <f t="shared" si="29"/>
        <v>144550</v>
      </c>
      <c r="P312" s="9">
        <f t="shared" si="30"/>
        <v>0.23024558976132825</v>
      </c>
      <c r="Q312" s="1"/>
    </row>
    <row r="313" spans="1:17" ht="12.75">
      <c r="A313" t="s">
        <v>415</v>
      </c>
      <c r="B313" t="s">
        <v>399</v>
      </c>
      <c r="C313" t="s">
        <v>400</v>
      </c>
      <c r="D313" s="10"/>
      <c r="E313" s="10"/>
      <c r="F313" s="10">
        <f t="shared" si="26"/>
        <v>0</v>
      </c>
      <c r="G313" s="10"/>
      <c r="H313" s="10"/>
      <c r="I313" s="10">
        <f t="shared" si="27"/>
        <v>0</v>
      </c>
      <c r="J313" s="2">
        <v>149840</v>
      </c>
      <c r="K313" s="2">
        <v>8748</v>
      </c>
      <c r="L313" s="2">
        <f t="shared" si="28"/>
        <v>158588</v>
      </c>
      <c r="M313" s="2">
        <v>130040</v>
      </c>
      <c r="N313" s="2">
        <v>8687</v>
      </c>
      <c r="O313" s="2">
        <f t="shared" si="29"/>
        <v>138727</v>
      </c>
      <c r="P313" s="9">
        <f t="shared" si="30"/>
        <v>0.143166074376293</v>
      </c>
      <c r="Q313" s="1"/>
    </row>
    <row r="314" spans="1:17" ht="12.75">
      <c r="A314" t="s">
        <v>1259</v>
      </c>
      <c r="B314" t="s">
        <v>380</v>
      </c>
      <c r="C314" t="s">
        <v>381</v>
      </c>
      <c r="D314" s="10"/>
      <c r="E314" s="10"/>
      <c r="F314" s="10">
        <f t="shared" si="26"/>
        <v>0</v>
      </c>
      <c r="G314" s="10"/>
      <c r="H314" s="10"/>
      <c r="I314" s="10">
        <f t="shared" si="27"/>
        <v>0</v>
      </c>
      <c r="J314" s="2">
        <v>120786</v>
      </c>
      <c r="K314" s="2">
        <v>6039</v>
      </c>
      <c r="L314" s="2">
        <f t="shared" si="28"/>
        <v>126825</v>
      </c>
      <c r="M314" s="2"/>
      <c r="N314" s="2"/>
      <c r="O314" s="2">
        <f t="shared" si="29"/>
        <v>0</v>
      </c>
      <c r="P314" s="9" t="e">
        <f t="shared" si="30"/>
        <v>#DIV/0!</v>
      </c>
      <c r="Q314" s="1"/>
    </row>
    <row r="315" spans="1:17" ht="12.75">
      <c r="A315" t="s">
        <v>358</v>
      </c>
      <c r="B315" t="s">
        <v>552</v>
      </c>
      <c r="C315" t="s">
        <v>553</v>
      </c>
      <c r="D315" s="10"/>
      <c r="E315" s="10"/>
      <c r="F315" s="10">
        <f t="shared" si="26"/>
        <v>0</v>
      </c>
      <c r="G315" s="10"/>
      <c r="H315" s="10"/>
      <c r="I315" s="10">
        <f t="shared" si="27"/>
        <v>0</v>
      </c>
      <c r="J315" s="2" t="s">
        <v>23</v>
      </c>
      <c r="K315" s="2" t="s">
        <v>23</v>
      </c>
      <c r="L315" s="2">
        <f t="shared" si="28"/>
        <v>0</v>
      </c>
      <c r="M315" s="2">
        <v>1056411</v>
      </c>
      <c r="N315" s="2">
        <v>41057</v>
      </c>
      <c r="O315" s="2">
        <f t="shared" si="29"/>
        <v>1097468</v>
      </c>
      <c r="P315" s="9">
        <f t="shared" si="30"/>
        <v>-1</v>
      </c>
      <c r="Q315" s="1"/>
    </row>
    <row r="316" spans="1:16" ht="12.75">
      <c r="A316" t="s">
        <v>944</v>
      </c>
      <c r="B316" t="s">
        <v>950</v>
      </c>
      <c r="C316" t="s">
        <v>951</v>
      </c>
      <c r="D316" s="10"/>
      <c r="E316" s="10"/>
      <c r="F316" s="10">
        <f t="shared" si="26"/>
        <v>0</v>
      </c>
      <c r="G316" s="10"/>
      <c r="H316" s="10"/>
      <c r="I316" s="10">
        <f t="shared" si="27"/>
        <v>0</v>
      </c>
      <c r="J316" s="2">
        <v>0</v>
      </c>
      <c r="K316" s="2">
        <v>0</v>
      </c>
      <c r="L316" s="2">
        <f t="shared" si="28"/>
        <v>0</v>
      </c>
      <c r="M316" s="2">
        <v>115670</v>
      </c>
      <c r="N316" s="2">
        <v>35261</v>
      </c>
      <c r="O316" s="2">
        <f t="shared" si="29"/>
        <v>150931</v>
      </c>
      <c r="P316" s="9">
        <f t="shared" si="30"/>
        <v>-1</v>
      </c>
    </row>
    <row r="317" spans="1:17" ht="12.75">
      <c r="A317" t="s">
        <v>758</v>
      </c>
      <c r="B317" t="s">
        <v>511</v>
      </c>
      <c r="C317" t="s">
        <v>776</v>
      </c>
      <c r="D317" s="10"/>
      <c r="E317" s="10"/>
      <c r="F317" s="10">
        <f t="shared" si="26"/>
        <v>0</v>
      </c>
      <c r="G317" s="10"/>
      <c r="H317" s="10"/>
      <c r="I317" s="10">
        <f t="shared" si="27"/>
        <v>0</v>
      </c>
      <c r="J317" s="3">
        <v>274088</v>
      </c>
      <c r="K317" s="2">
        <v>22100</v>
      </c>
      <c r="L317" s="2">
        <f t="shared" si="28"/>
        <v>296188</v>
      </c>
      <c r="M317" s="2">
        <v>273709</v>
      </c>
      <c r="N317" s="2">
        <v>22212</v>
      </c>
      <c r="O317" s="2">
        <f t="shared" si="29"/>
        <v>295921</v>
      </c>
      <c r="P317" s="9">
        <f t="shared" si="30"/>
        <v>0.0009022678349965025</v>
      </c>
      <c r="Q317" s="1"/>
    </row>
    <row r="318" spans="1:17" ht="12.75">
      <c r="A318" t="s">
        <v>542</v>
      </c>
      <c r="B318" t="s">
        <v>619</v>
      </c>
      <c r="C318" t="s">
        <v>167</v>
      </c>
      <c r="D318" s="10"/>
      <c r="E318" s="10"/>
      <c r="F318" s="10">
        <f t="shared" si="26"/>
        <v>0</v>
      </c>
      <c r="G318" s="10"/>
      <c r="H318" s="10"/>
      <c r="I318" s="10">
        <f t="shared" si="27"/>
        <v>0</v>
      </c>
      <c r="J318" s="2">
        <v>0</v>
      </c>
      <c r="K318" s="2">
        <v>0</v>
      </c>
      <c r="L318" s="2">
        <f t="shared" si="28"/>
        <v>0</v>
      </c>
      <c r="M318" s="2">
        <v>264713</v>
      </c>
      <c r="N318" s="2">
        <v>56790</v>
      </c>
      <c r="O318" s="2">
        <f t="shared" si="29"/>
        <v>321503</v>
      </c>
      <c r="P318" s="9">
        <f t="shared" si="30"/>
        <v>-1</v>
      </c>
      <c r="Q318" s="1"/>
    </row>
    <row r="319" spans="1:17" ht="12.75">
      <c r="A319" t="s">
        <v>358</v>
      </c>
      <c r="B319" t="s">
        <v>607</v>
      </c>
      <c r="C319" t="s">
        <v>608</v>
      </c>
      <c r="D319" s="10"/>
      <c r="E319" s="10"/>
      <c r="F319" s="10">
        <f t="shared" si="26"/>
        <v>0</v>
      </c>
      <c r="G319" s="10"/>
      <c r="H319" s="10"/>
      <c r="I319" s="10">
        <f t="shared" si="27"/>
        <v>0</v>
      </c>
      <c r="J319" s="2">
        <v>408128</v>
      </c>
      <c r="K319" s="2">
        <v>69321</v>
      </c>
      <c r="L319" s="2">
        <f t="shared" si="28"/>
        <v>477449</v>
      </c>
      <c r="M319" s="2">
        <v>280444</v>
      </c>
      <c r="N319" s="2">
        <v>68609</v>
      </c>
      <c r="O319" s="2">
        <f t="shared" si="29"/>
        <v>349053</v>
      </c>
      <c r="P319" s="9">
        <f t="shared" si="30"/>
        <v>0.3678409868988377</v>
      </c>
      <c r="Q319" s="1"/>
    </row>
    <row r="320" spans="1:17" ht="12.75">
      <c r="A320" t="s">
        <v>890</v>
      </c>
      <c r="B320" t="s">
        <v>678</v>
      </c>
      <c r="C320" t="s">
        <v>877</v>
      </c>
      <c r="D320" s="10"/>
      <c r="E320" s="10"/>
      <c r="F320" s="10">
        <f t="shared" si="26"/>
        <v>0</v>
      </c>
      <c r="G320" s="10"/>
      <c r="H320" s="10"/>
      <c r="I320" s="10">
        <f t="shared" si="27"/>
        <v>0</v>
      </c>
      <c r="J320" s="2">
        <v>262526</v>
      </c>
      <c r="K320" s="2">
        <v>49392</v>
      </c>
      <c r="L320" s="2">
        <f t="shared" si="28"/>
        <v>311918</v>
      </c>
      <c r="M320" s="2">
        <v>271619</v>
      </c>
      <c r="N320" s="2">
        <v>47814</v>
      </c>
      <c r="O320" s="2">
        <f t="shared" si="29"/>
        <v>319433</v>
      </c>
      <c r="P320" s="9">
        <f t="shared" si="30"/>
        <v>-0.02352606023798418</v>
      </c>
      <c r="Q320" s="1"/>
    </row>
    <row r="321" spans="1:17" ht="12.75">
      <c r="A321" t="s">
        <v>415</v>
      </c>
      <c r="B321" t="s">
        <v>397</v>
      </c>
      <c r="C321" t="s">
        <v>398</v>
      </c>
      <c r="D321" s="10"/>
      <c r="E321" s="10"/>
      <c r="F321" s="10">
        <f t="shared" si="26"/>
        <v>0</v>
      </c>
      <c r="G321" s="10"/>
      <c r="H321" s="10"/>
      <c r="I321" s="10">
        <f t="shared" si="27"/>
        <v>0</v>
      </c>
      <c r="J321" s="2">
        <v>163859</v>
      </c>
      <c r="K321" s="2">
        <v>7100</v>
      </c>
      <c r="L321" s="2">
        <f t="shared" si="28"/>
        <v>170959</v>
      </c>
      <c r="M321" s="2">
        <v>171745</v>
      </c>
      <c r="N321" s="2">
        <v>8517</v>
      </c>
      <c r="O321" s="2">
        <f t="shared" si="29"/>
        <v>180262</v>
      </c>
      <c r="P321" s="9">
        <f t="shared" si="30"/>
        <v>-0.051608214709700326</v>
      </c>
      <c r="Q321" s="1"/>
    </row>
    <row r="322" spans="1:17" ht="12.75">
      <c r="A322" t="s">
        <v>1156</v>
      </c>
      <c r="B322" t="s">
        <v>737</v>
      </c>
      <c r="C322" t="s">
        <v>794</v>
      </c>
      <c r="D322" s="10"/>
      <c r="E322" s="10"/>
      <c r="F322" s="10">
        <f aca="true" t="shared" si="31" ref="F322:F385">SUM(D322:E322)</f>
        <v>0</v>
      </c>
      <c r="G322" s="10"/>
      <c r="H322" s="10"/>
      <c r="I322" s="10">
        <f aca="true" t="shared" si="32" ref="I322:I385">SUM(G322:H322)</f>
        <v>0</v>
      </c>
      <c r="J322" s="2">
        <v>199709</v>
      </c>
      <c r="K322" s="2">
        <v>24841</v>
      </c>
      <c r="L322" s="2">
        <f t="shared" si="28"/>
        <v>224550</v>
      </c>
      <c r="M322">
        <v>0</v>
      </c>
      <c r="N322">
        <v>0</v>
      </c>
      <c r="O322" s="2">
        <f t="shared" si="29"/>
        <v>0</v>
      </c>
      <c r="P322" s="9" t="e">
        <f t="shared" si="30"/>
        <v>#DIV/0!</v>
      </c>
      <c r="Q322" s="1"/>
    </row>
    <row r="323" spans="1:17" ht="12.75">
      <c r="A323" t="s">
        <v>890</v>
      </c>
      <c r="B323" t="s">
        <v>681</v>
      </c>
      <c r="C323" t="s">
        <v>877</v>
      </c>
      <c r="D323" s="10"/>
      <c r="E323" s="10"/>
      <c r="F323" s="10">
        <f t="shared" si="31"/>
        <v>0</v>
      </c>
      <c r="G323" s="10"/>
      <c r="H323" s="10"/>
      <c r="I323" s="10">
        <f t="shared" si="32"/>
        <v>0</v>
      </c>
      <c r="J323" s="2">
        <v>218291</v>
      </c>
      <c r="K323" s="2">
        <v>32083</v>
      </c>
      <c r="L323" s="2">
        <f t="shared" si="28"/>
        <v>250374</v>
      </c>
      <c r="M323" s="2">
        <v>218485</v>
      </c>
      <c r="N323" s="2">
        <v>18670</v>
      </c>
      <c r="O323" s="2">
        <f t="shared" si="29"/>
        <v>237155</v>
      </c>
      <c r="P323" s="9">
        <f t="shared" si="30"/>
        <v>0.055739916931964326</v>
      </c>
      <c r="Q323" s="1"/>
    </row>
    <row r="324" spans="1:17" ht="12.75">
      <c r="A324" t="s">
        <v>1097</v>
      </c>
      <c r="B324" t="s">
        <v>1104</v>
      </c>
      <c r="C324" t="s">
        <v>892</v>
      </c>
      <c r="D324" s="10"/>
      <c r="E324" s="10"/>
      <c r="F324" s="10">
        <f t="shared" si="31"/>
        <v>0</v>
      </c>
      <c r="G324" s="10"/>
      <c r="H324" s="10"/>
      <c r="I324" s="10">
        <f t="shared" si="32"/>
        <v>0</v>
      </c>
      <c r="J324" s="2">
        <v>147974</v>
      </c>
      <c r="K324" s="2">
        <v>6536</v>
      </c>
      <c r="L324" s="2">
        <f t="shared" si="28"/>
        <v>154510</v>
      </c>
      <c r="M324" s="2">
        <v>0</v>
      </c>
      <c r="N324" s="2">
        <v>0</v>
      </c>
      <c r="O324" s="2">
        <f t="shared" si="29"/>
        <v>0</v>
      </c>
      <c r="P324" s="9" t="e">
        <f t="shared" si="30"/>
        <v>#DIV/0!</v>
      </c>
      <c r="Q324" s="1"/>
    </row>
    <row r="325" spans="1:17" ht="12.75">
      <c r="A325" t="s">
        <v>1383</v>
      </c>
      <c r="B325" t="s">
        <v>2</v>
      </c>
      <c r="C325" t="s">
        <v>3</v>
      </c>
      <c r="D325" s="10"/>
      <c r="E325" s="10"/>
      <c r="F325" s="10">
        <f t="shared" si="31"/>
        <v>0</v>
      </c>
      <c r="G325" s="10"/>
      <c r="H325" s="10"/>
      <c r="I325" s="10">
        <f t="shared" si="32"/>
        <v>0</v>
      </c>
      <c r="J325" s="2">
        <v>483490</v>
      </c>
      <c r="K325" s="2">
        <v>133066</v>
      </c>
      <c r="L325" s="2">
        <f t="shared" si="28"/>
        <v>616556</v>
      </c>
      <c r="M325" s="2">
        <v>538284</v>
      </c>
      <c r="N325" s="2">
        <v>136859</v>
      </c>
      <c r="O325" s="2">
        <f t="shared" si="29"/>
        <v>675143</v>
      </c>
      <c r="P325" s="9">
        <f t="shared" si="30"/>
        <v>-0.08677717165104282</v>
      </c>
      <c r="Q325" s="1"/>
    </row>
    <row r="326" spans="1:17" ht="12.75">
      <c r="A326" t="s">
        <v>1156</v>
      </c>
      <c r="B326" t="s">
        <v>738</v>
      </c>
      <c r="C326" t="s">
        <v>794</v>
      </c>
      <c r="D326" s="10"/>
      <c r="E326" s="10"/>
      <c r="F326" s="10">
        <f t="shared" si="31"/>
        <v>0</v>
      </c>
      <c r="G326" s="10"/>
      <c r="H326" s="10"/>
      <c r="I326" s="10">
        <f t="shared" si="32"/>
        <v>0</v>
      </c>
      <c r="J326" s="2">
        <v>0</v>
      </c>
      <c r="K326" s="2">
        <v>0</v>
      </c>
      <c r="L326" s="2">
        <f t="shared" si="28"/>
        <v>0</v>
      </c>
      <c r="M326" s="2">
        <v>195485</v>
      </c>
      <c r="N326" s="2">
        <v>24604</v>
      </c>
      <c r="O326" s="2">
        <f t="shared" si="29"/>
        <v>220089</v>
      </c>
      <c r="P326" s="9">
        <f t="shared" si="30"/>
        <v>-1</v>
      </c>
      <c r="Q326" s="1"/>
    </row>
    <row r="327" spans="1:17" ht="12.75">
      <c r="A327" t="s">
        <v>1259</v>
      </c>
      <c r="B327" t="s">
        <v>708</v>
      </c>
      <c r="C327" t="s">
        <v>794</v>
      </c>
      <c r="D327" s="10"/>
      <c r="E327" s="10"/>
      <c r="F327" s="10">
        <f t="shared" si="31"/>
        <v>0</v>
      </c>
      <c r="G327" s="10"/>
      <c r="H327" s="10"/>
      <c r="I327" s="10">
        <f t="shared" si="32"/>
        <v>0</v>
      </c>
      <c r="J327" s="2"/>
      <c r="K327" s="2"/>
      <c r="L327" s="2">
        <f t="shared" si="28"/>
        <v>0</v>
      </c>
      <c r="M327" s="2">
        <v>509032</v>
      </c>
      <c r="N327" s="2">
        <v>11000</v>
      </c>
      <c r="O327" s="2">
        <f t="shared" si="29"/>
        <v>520032</v>
      </c>
      <c r="P327" s="9">
        <f t="shared" si="30"/>
        <v>-1</v>
      </c>
      <c r="Q327" s="1"/>
    </row>
    <row r="328" spans="1:17" ht="12.75">
      <c r="A328" t="s">
        <v>30</v>
      </c>
      <c r="B328" t="s">
        <v>1143</v>
      </c>
      <c r="C328" t="s">
        <v>1145</v>
      </c>
      <c r="D328" s="10"/>
      <c r="E328" s="10"/>
      <c r="F328" s="10">
        <f t="shared" si="31"/>
        <v>0</v>
      </c>
      <c r="G328" s="10"/>
      <c r="H328" s="10"/>
      <c r="I328" s="10">
        <f t="shared" si="32"/>
        <v>0</v>
      </c>
      <c r="J328" s="2">
        <v>165011</v>
      </c>
      <c r="K328" s="2">
        <v>55102</v>
      </c>
      <c r="L328" s="2">
        <f t="shared" si="28"/>
        <v>220113</v>
      </c>
      <c r="O328" s="2">
        <f t="shared" si="29"/>
        <v>0</v>
      </c>
      <c r="P328" s="9" t="e">
        <f t="shared" si="30"/>
        <v>#DIV/0!</v>
      </c>
      <c r="Q328" s="1"/>
    </row>
    <row r="329" spans="1:17" ht="12.75">
      <c r="A329" t="s">
        <v>1146</v>
      </c>
      <c r="B329" t="s">
        <v>1143</v>
      </c>
      <c r="C329" t="s">
        <v>1144</v>
      </c>
      <c r="D329" s="10"/>
      <c r="E329" s="10"/>
      <c r="F329" s="10">
        <f t="shared" si="31"/>
        <v>0</v>
      </c>
      <c r="G329" s="10"/>
      <c r="H329" s="10"/>
      <c r="I329" s="10">
        <f t="shared" si="32"/>
        <v>0</v>
      </c>
      <c r="J329" s="2">
        <v>165011</v>
      </c>
      <c r="K329" s="2">
        <v>55102</v>
      </c>
      <c r="L329" s="2">
        <f t="shared" si="28"/>
        <v>220113</v>
      </c>
      <c r="M329" s="2">
        <v>128048</v>
      </c>
      <c r="N329" s="2">
        <v>33313</v>
      </c>
      <c r="O329" s="2">
        <f t="shared" si="29"/>
        <v>161361</v>
      </c>
      <c r="P329" s="9">
        <f t="shared" si="30"/>
        <v>0.3641028501310726</v>
      </c>
      <c r="Q329" s="1"/>
    </row>
    <row r="330" spans="1:17" ht="12.75">
      <c r="A330" t="s">
        <v>358</v>
      </c>
      <c r="B330" t="s">
        <v>613</v>
      </c>
      <c r="C330" t="s">
        <v>614</v>
      </c>
      <c r="D330" s="10"/>
      <c r="E330" s="10"/>
      <c r="F330" s="10">
        <f t="shared" si="31"/>
        <v>0</v>
      </c>
      <c r="G330" s="10"/>
      <c r="H330" s="10"/>
      <c r="I330" s="10">
        <f t="shared" si="32"/>
        <v>0</v>
      </c>
      <c r="J330" s="2">
        <v>353512</v>
      </c>
      <c r="K330" s="2">
        <v>279779</v>
      </c>
      <c r="L330" s="2">
        <f t="shared" si="28"/>
        <v>633291</v>
      </c>
      <c r="M330" s="2">
        <v>335757</v>
      </c>
      <c r="N330" s="2">
        <v>258589</v>
      </c>
      <c r="O330" s="2">
        <f t="shared" si="29"/>
        <v>594346</v>
      </c>
      <c r="P330" s="9">
        <f t="shared" si="30"/>
        <v>0.06552580483422114</v>
      </c>
      <c r="Q330" s="1"/>
    </row>
    <row r="331" spans="1:17" ht="12.75">
      <c r="A331" t="s">
        <v>1383</v>
      </c>
      <c r="B331" t="s">
        <v>14</v>
      </c>
      <c r="C331" t="s">
        <v>3</v>
      </c>
      <c r="D331" s="10"/>
      <c r="E331" s="10"/>
      <c r="F331" s="10">
        <f t="shared" si="31"/>
        <v>0</v>
      </c>
      <c r="G331" s="10"/>
      <c r="H331" s="10"/>
      <c r="I331" s="10">
        <f t="shared" si="32"/>
        <v>0</v>
      </c>
      <c r="J331" s="2">
        <v>234394</v>
      </c>
      <c r="K331" s="2">
        <v>74411</v>
      </c>
      <c r="L331" s="2">
        <f t="shared" si="28"/>
        <v>308805</v>
      </c>
      <c r="M331" s="2">
        <v>0</v>
      </c>
      <c r="N331" s="2">
        <v>0</v>
      </c>
      <c r="O331" s="2">
        <f t="shared" si="29"/>
        <v>0</v>
      </c>
      <c r="P331" s="9" t="e">
        <f t="shared" si="30"/>
        <v>#DIV/0!</v>
      </c>
      <c r="Q331" s="1"/>
    </row>
    <row r="332" spans="1:17" ht="12.75">
      <c r="A332" t="s">
        <v>358</v>
      </c>
      <c r="B332" t="s">
        <v>598</v>
      </c>
      <c r="C332" t="s">
        <v>1290</v>
      </c>
      <c r="D332" s="10"/>
      <c r="E332" s="10"/>
      <c r="F332" s="10">
        <f t="shared" si="31"/>
        <v>0</v>
      </c>
      <c r="G332" s="10"/>
      <c r="H332" s="10"/>
      <c r="I332" s="10">
        <f t="shared" si="32"/>
        <v>0</v>
      </c>
      <c r="J332" s="2">
        <v>0</v>
      </c>
      <c r="K332" s="2">
        <v>0</v>
      </c>
      <c r="L332" s="2">
        <f t="shared" si="28"/>
        <v>0</v>
      </c>
      <c r="M332" s="2">
        <v>351192</v>
      </c>
      <c r="N332" s="2">
        <v>116427</v>
      </c>
      <c r="O332" s="2">
        <f t="shared" si="29"/>
        <v>467619</v>
      </c>
      <c r="P332" s="9">
        <f t="shared" si="30"/>
        <v>-1</v>
      </c>
      <c r="Q332" s="1"/>
    </row>
    <row r="333" spans="1:17" ht="12.75">
      <c r="A333" t="s">
        <v>1383</v>
      </c>
      <c r="B333" t="s">
        <v>649</v>
      </c>
      <c r="C333" t="s">
        <v>794</v>
      </c>
      <c r="D333" s="10"/>
      <c r="E333" s="10"/>
      <c r="F333" s="10">
        <f t="shared" si="31"/>
        <v>0</v>
      </c>
      <c r="G333" s="10"/>
      <c r="H333" s="10"/>
      <c r="I333" s="10">
        <f t="shared" si="32"/>
        <v>0</v>
      </c>
      <c r="J333" s="2">
        <v>620012</v>
      </c>
      <c r="K333" s="2">
        <v>68130</v>
      </c>
      <c r="L333" s="2">
        <f t="shared" si="28"/>
        <v>688142</v>
      </c>
      <c r="M333" s="2">
        <v>630001</v>
      </c>
      <c r="N333" s="2">
        <v>31907</v>
      </c>
      <c r="O333" s="2">
        <f t="shared" si="29"/>
        <v>661908</v>
      </c>
      <c r="P333" s="9">
        <f t="shared" si="30"/>
        <v>0.03963390682693063</v>
      </c>
      <c r="Q333" s="1"/>
    </row>
    <row r="334" spans="1:16" ht="12.75">
      <c r="A334" t="s">
        <v>793</v>
      </c>
      <c r="B334" t="s">
        <v>797</v>
      </c>
      <c r="C334" t="s">
        <v>836</v>
      </c>
      <c r="D334" s="10"/>
      <c r="E334" s="10"/>
      <c r="F334" s="10">
        <f t="shared" si="31"/>
        <v>0</v>
      </c>
      <c r="G334" s="10"/>
      <c r="H334" s="10"/>
      <c r="I334" s="10">
        <f t="shared" si="32"/>
        <v>0</v>
      </c>
      <c r="J334" s="2">
        <v>244475</v>
      </c>
      <c r="K334" s="2">
        <v>2113</v>
      </c>
      <c r="L334" s="2">
        <f t="shared" si="28"/>
        <v>246588</v>
      </c>
      <c r="M334" s="2">
        <v>168546</v>
      </c>
      <c r="N334" s="2">
        <v>25129</v>
      </c>
      <c r="O334" s="2">
        <f t="shared" si="29"/>
        <v>193675</v>
      </c>
      <c r="P334" s="9">
        <f t="shared" si="30"/>
        <v>0.27320511165612493</v>
      </c>
    </row>
    <row r="335" spans="1:17" ht="12.75">
      <c r="A335" t="s">
        <v>358</v>
      </c>
      <c r="B335" t="s">
        <v>665</v>
      </c>
      <c r="C335" t="s">
        <v>360</v>
      </c>
      <c r="D335" s="10"/>
      <c r="E335" s="10"/>
      <c r="F335" s="10">
        <f t="shared" si="31"/>
        <v>0</v>
      </c>
      <c r="G335" s="10"/>
      <c r="H335" s="10"/>
      <c r="I335" s="10">
        <f t="shared" si="32"/>
        <v>0</v>
      </c>
      <c r="J335" s="2">
        <v>486858</v>
      </c>
      <c r="K335" s="2">
        <v>80370</v>
      </c>
      <c r="L335" s="2">
        <f t="shared" si="28"/>
        <v>567228</v>
      </c>
      <c r="M335" s="2">
        <v>522158</v>
      </c>
      <c r="N335" s="2">
        <v>65277</v>
      </c>
      <c r="O335" s="2">
        <f t="shared" si="29"/>
        <v>587435</v>
      </c>
      <c r="P335" s="9">
        <f t="shared" si="30"/>
        <v>-0.034398699430575295</v>
      </c>
      <c r="Q335" s="1"/>
    </row>
    <row r="336" spans="1:17" ht="12.75">
      <c r="A336" t="s">
        <v>1120</v>
      </c>
      <c r="B336" t="s">
        <v>701</v>
      </c>
      <c r="C336" t="s">
        <v>794</v>
      </c>
      <c r="D336" s="10"/>
      <c r="E336" s="10"/>
      <c r="F336" s="10">
        <f t="shared" si="31"/>
        <v>0</v>
      </c>
      <c r="G336" s="10"/>
      <c r="H336" s="10"/>
      <c r="I336" s="10">
        <f t="shared" si="32"/>
        <v>0</v>
      </c>
      <c r="J336" s="2">
        <v>0</v>
      </c>
      <c r="K336" s="2">
        <v>0</v>
      </c>
      <c r="L336" s="2">
        <f aca="true" t="shared" si="33" ref="L336:L399">SUM(J336:K336)</f>
        <v>0</v>
      </c>
      <c r="M336" s="2">
        <v>360362</v>
      </c>
      <c r="N336" s="2">
        <v>24643</v>
      </c>
      <c r="O336" s="2">
        <f aca="true" t="shared" si="34" ref="O336:O399">SUM(M336:N336)</f>
        <v>385005</v>
      </c>
      <c r="P336" s="9">
        <f aca="true" t="shared" si="35" ref="P336:P399">(L336-O336)/O336</f>
        <v>-1</v>
      </c>
      <c r="Q336" s="1"/>
    </row>
    <row r="337" spans="1:17" ht="12.75">
      <c r="A337" t="s">
        <v>1097</v>
      </c>
      <c r="B337" t="s">
        <v>1105</v>
      </c>
      <c r="C337" t="s">
        <v>951</v>
      </c>
      <c r="D337" s="10"/>
      <c r="E337" s="10"/>
      <c r="F337" s="10">
        <f t="shared" si="31"/>
        <v>0</v>
      </c>
      <c r="G337" s="10"/>
      <c r="H337" s="10"/>
      <c r="I337" s="10">
        <f t="shared" si="32"/>
        <v>0</v>
      </c>
      <c r="J337" s="2">
        <v>0</v>
      </c>
      <c r="K337" s="2">
        <v>0</v>
      </c>
      <c r="L337" s="2">
        <f t="shared" si="33"/>
        <v>0</v>
      </c>
      <c r="M337" s="2">
        <v>119218</v>
      </c>
      <c r="N337" s="2">
        <v>3577</v>
      </c>
      <c r="O337" s="2">
        <f t="shared" si="34"/>
        <v>122795</v>
      </c>
      <c r="P337" s="9">
        <f t="shared" si="35"/>
        <v>-1</v>
      </c>
      <c r="Q337" s="1"/>
    </row>
    <row r="338" spans="1:17" ht="12.75">
      <c r="A338" t="s">
        <v>758</v>
      </c>
      <c r="B338" t="s">
        <v>759</v>
      </c>
      <c r="C338" t="s">
        <v>760</v>
      </c>
      <c r="D338" s="10"/>
      <c r="E338" s="10"/>
      <c r="F338" s="10">
        <f t="shared" si="31"/>
        <v>0</v>
      </c>
      <c r="G338" s="10"/>
      <c r="H338" s="10"/>
      <c r="I338" s="10">
        <f t="shared" si="32"/>
        <v>0</v>
      </c>
      <c r="J338" s="2">
        <v>223745</v>
      </c>
      <c r="K338" s="2">
        <v>48640</v>
      </c>
      <c r="L338" s="2">
        <f t="shared" si="33"/>
        <v>272385</v>
      </c>
      <c r="M338" s="2">
        <v>223970</v>
      </c>
      <c r="N338" s="2">
        <v>48167</v>
      </c>
      <c r="O338" s="2">
        <f t="shared" si="34"/>
        <v>272137</v>
      </c>
      <c r="P338" s="9">
        <f t="shared" si="35"/>
        <v>0.000911305702642419</v>
      </c>
      <c r="Q338" s="1">
        <f>(O338-L338)/O338</f>
        <v>-0.000911305702642419</v>
      </c>
    </row>
    <row r="339" spans="1:17" ht="12.75">
      <c r="A339" t="s">
        <v>1028</v>
      </c>
      <c r="B339" t="s">
        <v>568</v>
      </c>
      <c r="C339" t="s">
        <v>1042</v>
      </c>
      <c r="D339" s="10"/>
      <c r="E339" s="10"/>
      <c r="F339" s="10">
        <f t="shared" si="31"/>
        <v>0</v>
      </c>
      <c r="G339" s="10"/>
      <c r="H339" s="10"/>
      <c r="I339" s="10">
        <f t="shared" si="32"/>
        <v>0</v>
      </c>
      <c r="J339" s="2">
        <v>215817</v>
      </c>
      <c r="K339" s="2">
        <v>32765</v>
      </c>
      <c r="L339" s="2">
        <f t="shared" si="33"/>
        <v>248582</v>
      </c>
      <c r="M339" s="2">
        <v>203274</v>
      </c>
      <c r="N339" s="2">
        <v>31080</v>
      </c>
      <c r="O339" s="2">
        <f t="shared" si="34"/>
        <v>234354</v>
      </c>
      <c r="P339" s="9">
        <f t="shared" si="35"/>
        <v>0.060711573090282224</v>
      </c>
      <c r="Q339" s="1"/>
    </row>
    <row r="340" spans="1:17" ht="12.75">
      <c r="A340" t="s">
        <v>1082</v>
      </c>
      <c r="B340" t="s">
        <v>728</v>
      </c>
      <c r="C340" t="s">
        <v>1084</v>
      </c>
      <c r="D340" s="10"/>
      <c r="E340" s="10"/>
      <c r="F340" s="10">
        <f t="shared" si="31"/>
        <v>0</v>
      </c>
      <c r="G340" s="10"/>
      <c r="H340" s="10"/>
      <c r="I340" s="10">
        <f t="shared" si="32"/>
        <v>0</v>
      </c>
      <c r="J340" s="2">
        <v>332558</v>
      </c>
      <c r="K340" s="2">
        <v>37495</v>
      </c>
      <c r="L340" s="2">
        <f t="shared" si="33"/>
        <v>370053</v>
      </c>
      <c r="M340" s="2">
        <v>248623</v>
      </c>
      <c r="N340" s="2">
        <v>18468</v>
      </c>
      <c r="O340" s="2">
        <f t="shared" si="34"/>
        <v>267091</v>
      </c>
      <c r="P340" s="9">
        <f t="shared" si="35"/>
        <v>0.38549408254115636</v>
      </c>
      <c r="Q340" s="1"/>
    </row>
    <row r="341" spans="1:17" ht="12.75">
      <c r="A341" t="s">
        <v>1383</v>
      </c>
      <c r="B341" t="s">
        <v>8</v>
      </c>
      <c r="C341" t="s">
        <v>3</v>
      </c>
      <c r="D341" s="10"/>
      <c r="E341" s="10"/>
      <c r="F341" s="10">
        <f t="shared" si="31"/>
        <v>0</v>
      </c>
      <c r="G341" s="10"/>
      <c r="H341" s="10"/>
      <c r="I341" s="10">
        <f t="shared" si="32"/>
        <v>0</v>
      </c>
      <c r="J341" s="2">
        <v>367309</v>
      </c>
      <c r="K341" s="2">
        <v>108750</v>
      </c>
      <c r="L341" s="2">
        <f t="shared" si="33"/>
        <v>476059</v>
      </c>
      <c r="M341" s="2">
        <v>368278</v>
      </c>
      <c r="N341" s="2">
        <v>105496</v>
      </c>
      <c r="O341" s="2">
        <f t="shared" si="34"/>
        <v>473774</v>
      </c>
      <c r="P341" s="9">
        <f t="shared" si="35"/>
        <v>0.004822974667246409</v>
      </c>
      <c r="Q341" s="1"/>
    </row>
    <row r="342" spans="1:16" ht="12.75">
      <c r="A342" t="s">
        <v>1349</v>
      </c>
      <c r="B342" t="s">
        <v>480</v>
      </c>
      <c r="C342" t="s">
        <v>776</v>
      </c>
      <c r="D342" s="10"/>
      <c r="E342" s="10"/>
      <c r="F342" s="10">
        <f t="shared" si="31"/>
        <v>0</v>
      </c>
      <c r="G342" s="10"/>
      <c r="H342" s="10"/>
      <c r="I342" s="10">
        <f t="shared" si="32"/>
        <v>0</v>
      </c>
      <c r="J342" s="2">
        <v>268250</v>
      </c>
      <c r="K342" s="2">
        <v>19208</v>
      </c>
      <c r="L342" s="2">
        <f t="shared" si="33"/>
        <v>287458</v>
      </c>
      <c r="M342" s="2">
        <v>298861</v>
      </c>
      <c r="N342" s="2">
        <v>19544</v>
      </c>
      <c r="O342" s="2">
        <f t="shared" si="34"/>
        <v>318405</v>
      </c>
      <c r="P342" s="9">
        <f t="shared" si="35"/>
        <v>-0.0971938254738462</v>
      </c>
    </row>
    <row r="343" spans="1:16" ht="12.75">
      <c r="A343" t="s">
        <v>793</v>
      </c>
      <c r="B343" t="s">
        <v>833</v>
      </c>
      <c r="C343" t="s">
        <v>834</v>
      </c>
      <c r="D343" s="10"/>
      <c r="E343" s="10"/>
      <c r="F343" s="10">
        <f t="shared" si="31"/>
        <v>0</v>
      </c>
      <c r="G343" s="10"/>
      <c r="H343" s="10"/>
      <c r="I343" s="10">
        <f t="shared" si="32"/>
        <v>0</v>
      </c>
      <c r="J343" s="2">
        <v>126937</v>
      </c>
      <c r="K343" s="2">
        <v>14198</v>
      </c>
      <c r="L343" s="2">
        <f t="shared" si="33"/>
        <v>141135</v>
      </c>
      <c r="O343" s="2">
        <f t="shared" si="34"/>
        <v>0</v>
      </c>
      <c r="P343" s="9" t="e">
        <f t="shared" si="35"/>
        <v>#DIV/0!</v>
      </c>
    </row>
    <row r="344" spans="1:17" ht="12.75">
      <c r="A344" t="s">
        <v>1348</v>
      </c>
      <c r="B344" t="s">
        <v>435</v>
      </c>
      <c r="C344" t="s">
        <v>921</v>
      </c>
      <c r="D344" s="10"/>
      <c r="E344" s="10"/>
      <c r="F344" s="10">
        <f t="shared" si="31"/>
        <v>0</v>
      </c>
      <c r="G344" s="10"/>
      <c r="H344" s="10"/>
      <c r="I344" s="10">
        <f t="shared" si="32"/>
        <v>0</v>
      </c>
      <c r="J344" s="2">
        <v>123864</v>
      </c>
      <c r="K344" s="2">
        <v>31399</v>
      </c>
      <c r="L344" s="2">
        <f t="shared" si="33"/>
        <v>155263</v>
      </c>
      <c r="M344" s="2">
        <v>111213</v>
      </c>
      <c r="N344" s="2">
        <v>37554</v>
      </c>
      <c r="O344" s="2">
        <f t="shared" si="34"/>
        <v>148767</v>
      </c>
      <c r="P344" s="9">
        <f t="shared" si="35"/>
        <v>0.043665597881250545</v>
      </c>
      <c r="Q344" s="1"/>
    </row>
    <row r="345" spans="1:17" ht="12.75">
      <c r="A345" t="s">
        <v>1383</v>
      </c>
      <c r="B345" t="s">
        <v>646</v>
      </c>
      <c r="C345" t="s">
        <v>794</v>
      </c>
      <c r="D345" s="10"/>
      <c r="E345" s="10"/>
      <c r="F345" s="10">
        <f t="shared" si="31"/>
        <v>0</v>
      </c>
      <c r="G345" s="10"/>
      <c r="H345" s="10"/>
      <c r="I345" s="10">
        <f t="shared" si="32"/>
        <v>0</v>
      </c>
      <c r="J345" s="2">
        <v>1097380</v>
      </c>
      <c r="K345" s="2">
        <v>81356</v>
      </c>
      <c r="L345" s="2">
        <f t="shared" si="33"/>
        <v>1178736</v>
      </c>
      <c r="M345" s="2">
        <v>990274</v>
      </c>
      <c r="N345" s="2">
        <v>39771</v>
      </c>
      <c r="O345" s="2">
        <f t="shared" si="34"/>
        <v>1030045</v>
      </c>
      <c r="P345" s="9">
        <f t="shared" si="35"/>
        <v>0.14435388745151911</v>
      </c>
      <c r="Q345" s="1"/>
    </row>
    <row r="346" spans="1:17" ht="12.75">
      <c r="A346" t="s">
        <v>1184</v>
      </c>
      <c r="B346" t="s">
        <v>633</v>
      </c>
      <c r="C346" t="s">
        <v>794</v>
      </c>
      <c r="D346" s="10"/>
      <c r="E346" s="10"/>
      <c r="F346" s="10">
        <f t="shared" si="31"/>
        <v>0</v>
      </c>
      <c r="G346" s="10"/>
      <c r="H346" s="10"/>
      <c r="I346" s="10">
        <f t="shared" si="32"/>
        <v>0</v>
      </c>
      <c r="J346" s="2">
        <v>192916</v>
      </c>
      <c r="K346" s="2">
        <v>19129</v>
      </c>
      <c r="L346" s="2">
        <f t="shared" si="33"/>
        <v>212045</v>
      </c>
      <c r="O346" s="2">
        <f t="shared" si="34"/>
        <v>0</v>
      </c>
      <c r="P346" s="9" t="e">
        <f t="shared" si="35"/>
        <v>#DIV/0!</v>
      </c>
      <c r="Q346" s="1"/>
    </row>
    <row r="347" spans="1:17" ht="12.75">
      <c r="A347" t="s">
        <v>149</v>
      </c>
      <c r="B347" t="s">
        <v>183</v>
      </c>
      <c r="C347" t="s">
        <v>184</v>
      </c>
      <c r="D347" s="10"/>
      <c r="E347" s="10"/>
      <c r="F347" s="10">
        <f t="shared" si="31"/>
        <v>0</v>
      </c>
      <c r="G347" s="10"/>
      <c r="H347" s="10"/>
      <c r="I347" s="10">
        <f t="shared" si="32"/>
        <v>0</v>
      </c>
      <c r="J347" s="2">
        <v>153831</v>
      </c>
      <c r="K347" s="2">
        <v>14482</v>
      </c>
      <c r="L347" s="2">
        <f t="shared" si="33"/>
        <v>168313</v>
      </c>
      <c r="M347" s="2">
        <v>149321</v>
      </c>
      <c r="N347" s="2">
        <v>15584</v>
      </c>
      <c r="O347" s="2">
        <f t="shared" si="34"/>
        <v>164905</v>
      </c>
      <c r="P347" s="9">
        <f t="shared" si="35"/>
        <v>0.020666444316424608</v>
      </c>
      <c r="Q347" s="1"/>
    </row>
    <row r="348" spans="1:17" ht="12.75">
      <c r="A348" t="s">
        <v>1028</v>
      </c>
      <c r="B348" t="s">
        <v>1054</v>
      </c>
      <c r="C348" t="s">
        <v>569</v>
      </c>
      <c r="D348" s="10"/>
      <c r="E348" s="10"/>
      <c r="F348" s="10">
        <f t="shared" si="31"/>
        <v>0</v>
      </c>
      <c r="G348" s="10"/>
      <c r="H348" s="10"/>
      <c r="I348" s="10">
        <f t="shared" si="32"/>
        <v>0</v>
      </c>
      <c r="J348" s="2">
        <v>30114</v>
      </c>
      <c r="K348" s="2"/>
      <c r="L348" s="2">
        <f t="shared" si="33"/>
        <v>30114</v>
      </c>
      <c r="M348" s="2">
        <v>234702</v>
      </c>
      <c r="N348" s="2">
        <v>14252</v>
      </c>
      <c r="O348" s="2">
        <f t="shared" si="34"/>
        <v>248954</v>
      </c>
      <c r="P348" s="9">
        <f t="shared" si="35"/>
        <v>-0.8790378945508005</v>
      </c>
      <c r="Q348" s="1"/>
    </row>
    <row r="349" spans="1:17" ht="12.75">
      <c r="A349" t="s">
        <v>1120</v>
      </c>
      <c r="B349" t="s">
        <v>1124</v>
      </c>
      <c r="C349" t="s">
        <v>857</v>
      </c>
      <c r="D349" s="10"/>
      <c r="E349" s="10"/>
      <c r="F349" s="10">
        <f t="shared" si="31"/>
        <v>0</v>
      </c>
      <c r="G349" s="10"/>
      <c r="H349" s="10"/>
      <c r="I349" s="10">
        <f t="shared" si="32"/>
        <v>0</v>
      </c>
      <c r="J349" s="2">
        <v>230941</v>
      </c>
      <c r="K349" s="2">
        <v>0</v>
      </c>
      <c r="L349" s="2">
        <f t="shared" si="33"/>
        <v>230941</v>
      </c>
      <c r="M349" s="2">
        <v>237801</v>
      </c>
      <c r="N349" s="2">
        <v>0</v>
      </c>
      <c r="O349" s="2">
        <f t="shared" si="34"/>
        <v>237801</v>
      </c>
      <c r="P349" s="9">
        <f t="shared" si="35"/>
        <v>-0.028847649925778276</v>
      </c>
      <c r="Q349" s="1"/>
    </row>
    <row r="350" spans="1:17" ht="12.75">
      <c r="A350" t="s">
        <v>955</v>
      </c>
      <c r="B350" t="s">
        <v>488</v>
      </c>
      <c r="C350" t="s">
        <v>794</v>
      </c>
      <c r="D350" s="10"/>
      <c r="E350" s="10"/>
      <c r="F350" s="10">
        <f t="shared" si="31"/>
        <v>0</v>
      </c>
      <c r="G350" s="10"/>
      <c r="H350" s="10"/>
      <c r="I350" s="10">
        <f t="shared" si="32"/>
        <v>0</v>
      </c>
      <c r="J350" s="2">
        <v>204911</v>
      </c>
      <c r="K350" s="2">
        <v>20389</v>
      </c>
      <c r="L350" s="2">
        <f t="shared" si="33"/>
        <v>225300</v>
      </c>
      <c r="M350" s="2">
        <v>213431</v>
      </c>
      <c r="N350" s="2">
        <v>14431</v>
      </c>
      <c r="O350" s="2">
        <f t="shared" si="34"/>
        <v>227862</v>
      </c>
      <c r="P350" s="9">
        <f t="shared" si="35"/>
        <v>-0.011243647470837613</v>
      </c>
      <c r="Q350" s="1"/>
    </row>
    <row r="351" spans="1:17" ht="12.75">
      <c r="A351" t="s">
        <v>1348</v>
      </c>
      <c r="B351" t="s">
        <v>436</v>
      </c>
      <c r="C351" t="s">
        <v>437</v>
      </c>
      <c r="D351" s="10"/>
      <c r="E351" s="10"/>
      <c r="F351" s="10">
        <f t="shared" si="31"/>
        <v>0</v>
      </c>
      <c r="G351" s="10"/>
      <c r="H351" s="10"/>
      <c r="I351" s="10">
        <f t="shared" si="32"/>
        <v>0</v>
      </c>
      <c r="J351" s="2">
        <v>89519</v>
      </c>
      <c r="K351" s="2">
        <v>32858</v>
      </c>
      <c r="L351" s="2">
        <f t="shared" si="33"/>
        <v>122377</v>
      </c>
      <c r="M351" s="2">
        <v>90316</v>
      </c>
      <c r="N351" s="2">
        <v>33495</v>
      </c>
      <c r="O351" s="2">
        <f t="shared" si="34"/>
        <v>123811</v>
      </c>
      <c r="P351" s="9">
        <f t="shared" si="35"/>
        <v>-0.011582169597208649</v>
      </c>
      <c r="Q351" s="1"/>
    </row>
    <row r="352" spans="1:17" ht="12.75">
      <c r="A352" t="s">
        <v>991</v>
      </c>
      <c r="B352" t="s">
        <v>992</v>
      </c>
      <c r="C352" t="s">
        <v>889</v>
      </c>
      <c r="D352" s="10"/>
      <c r="E352" s="10"/>
      <c r="F352" s="10">
        <f t="shared" si="31"/>
        <v>0</v>
      </c>
      <c r="G352" s="10"/>
      <c r="H352" s="10"/>
      <c r="I352" s="10">
        <f t="shared" si="32"/>
        <v>0</v>
      </c>
      <c r="J352" s="2">
        <v>234394</v>
      </c>
      <c r="K352" s="2">
        <v>81334</v>
      </c>
      <c r="L352" s="2">
        <f t="shared" si="33"/>
        <v>315728</v>
      </c>
      <c r="M352" s="2">
        <v>286406</v>
      </c>
      <c r="N352" s="2">
        <v>46727</v>
      </c>
      <c r="O352" s="2">
        <f t="shared" si="34"/>
        <v>333133</v>
      </c>
      <c r="P352" s="9">
        <f t="shared" si="35"/>
        <v>-0.052246400086451955</v>
      </c>
      <c r="Q352" s="1"/>
    </row>
    <row r="353" spans="1:17" ht="12.75">
      <c r="A353" t="s">
        <v>1383</v>
      </c>
      <c r="B353" t="s">
        <v>653</v>
      </c>
      <c r="C353" t="s">
        <v>27</v>
      </c>
      <c r="D353" s="10"/>
      <c r="E353" s="10"/>
      <c r="F353" s="10">
        <f t="shared" si="31"/>
        <v>0</v>
      </c>
      <c r="G353" s="10"/>
      <c r="H353" s="10"/>
      <c r="I353" s="10">
        <f t="shared" si="32"/>
        <v>0</v>
      </c>
      <c r="J353" s="2">
        <v>184407</v>
      </c>
      <c r="K353" s="2">
        <v>46571</v>
      </c>
      <c r="L353" s="2">
        <f t="shared" si="33"/>
        <v>230978</v>
      </c>
      <c r="M353" s="2">
        <v>0</v>
      </c>
      <c r="N353" s="2">
        <v>28639</v>
      </c>
      <c r="O353" s="2">
        <f t="shared" si="34"/>
        <v>28639</v>
      </c>
      <c r="P353" s="9">
        <f t="shared" si="35"/>
        <v>7.065155906281644</v>
      </c>
      <c r="Q353" s="1"/>
    </row>
    <row r="354" spans="1:16" ht="12.75">
      <c r="A354" t="s">
        <v>793</v>
      </c>
      <c r="B354" t="s">
        <v>800</v>
      </c>
      <c r="C354" t="s">
        <v>839</v>
      </c>
      <c r="D354" s="10"/>
      <c r="E354" s="10"/>
      <c r="F354" s="10">
        <f t="shared" si="31"/>
        <v>0</v>
      </c>
      <c r="G354" s="10"/>
      <c r="H354" s="10"/>
      <c r="I354" s="10">
        <f t="shared" si="32"/>
        <v>0</v>
      </c>
      <c r="J354" s="2">
        <v>87541</v>
      </c>
      <c r="K354" s="2"/>
      <c r="L354" s="2">
        <f t="shared" si="33"/>
        <v>87541</v>
      </c>
      <c r="M354" s="2">
        <v>519553</v>
      </c>
      <c r="N354" s="2">
        <v>7530</v>
      </c>
      <c r="O354" s="2">
        <f t="shared" si="34"/>
        <v>527083</v>
      </c>
      <c r="P354" s="9">
        <f t="shared" si="35"/>
        <v>-0.8339142032658993</v>
      </c>
    </row>
    <row r="355" spans="1:17" ht="12.75">
      <c r="A355" t="s">
        <v>1348</v>
      </c>
      <c r="B355" t="s">
        <v>454</v>
      </c>
      <c r="C355" t="s">
        <v>455</v>
      </c>
      <c r="D355" s="10"/>
      <c r="E355" s="10"/>
      <c r="F355" s="10">
        <f t="shared" si="31"/>
        <v>0</v>
      </c>
      <c r="G355" s="10"/>
      <c r="H355" s="10"/>
      <c r="I355" s="10">
        <f t="shared" si="32"/>
        <v>0</v>
      </c>
      <c r="J355" s="2">
        <v>0</v>
      </c>
      <c r="K355" s="2">
        <v>0</v>
      </c>
      <c r="L355" s="2">
        <f t="shared" si="33"/>
        <v>0</v>
      </c>
      <c r="M355" s="2">
        <v>112114</v>
      </c>
      <c r="N355" s="2">
        <v>16276</v>
      </c>
      <c r="O355" s="2">
        <f t="shared" si="34"/>
        <v>128390</v>
      </c>
      <c r="P355" s="9">
        <f t="shared" si="35"/>
        <v>-1</v>
      </c>
      <c r="Q355" s="1"/>
    </row>
    <row r="356" spans="1:17" ht="12.75">
      <c r="A356" t="s">
        <v>1082</v>
      </c>
      <c r="B356" t="s">
        <v>730</v>
      </c>
      <c r="C356" t="s">
        <v>1086</v>
      </c>
      <c r="D356" s="10"/>
      <c r="E356" s="10"/>
      <c r="F356" s="10">
        <f t="shared" si="31"/>
        <v>0</v>
      </c>
      <c r="G356" s="10"/>
      <c r="H356" s="10"/>
      <c r="I356" s="10">
        <f t="shared" si="32"/>
        <v>0</v>
      </c>
      <c r="J356" s="2">
        <v>184229</v>
      </c>
      <c r="K356" s="2">
        <v>28119</v>
      </c>
      <c r="L356" s="2">
        <f t="shared" si="33"/>
        <v>212348</v>
      </c>
      <c r="M356">
        <v>0</v>
      </c>
      <c r="N356">
        <v>0</v>
      </c>
      <c r="O356" s="2">
        <f t="shared" si="34"/>
        <v>0</v>
      </c>
      <c r="P356" s="9" t="e">
        <f t="shared" si="35"/>
        <v>#DIV/0!</v>
      </c>
      <c r="Q356" s="1"/>
    </row>
    <row r="357" spans="1:17" ht="12.75">
      <c r="A357" t="s">
        <v>1383</v>
      </c>
      <c r="B357" t="s">
        <v>5</v>
      </c>
      <c r="C357" t="s">
        <v>3</v>
      </c>
      <c r="D357" s="10"/>
      <c r="E357" s="10"/>
      <c r="F357" s="10">
        <f t="shared" si="31"/>
        <v>0</v>
      </c>
      <c r="G357" s="10"/>
      <c r="H357" s="10"/>
      <c r="I357" s="10">
        <f t="shared" si="32"/>
        <v>0</v>
      </c>
      <c r="J357" s="2">
        <v>479557</v>
      </c>
      <c r="K357" s="2">
        <v>124294</v>
      </c>
      <c r="L357" s="2">
        <f t="shared" si="33"/>
        <v>603851</v>
      </c>
      <c r="M357" s="2">
        <v>498128</v>
      </c>
      <c r="N357" s="2">
        <v>127975</v>
      </c>
      <c r="O357" s="2">
        <f t="shared" si="34"/>
        <v>626103</v>
      </c>
      <c r="P357" s="9">
        <f t="shared" si="35"/>
        <v>-0.035540478164135934</v>
      </c>
      <c r="Q357" s="1"/>
    </row>
    <row r="358" spans="1:17" ht="12.75">
      <c r="A358" t="s">
        <v>357</v>
      </c>
      <c r="B358" t="s">
        <v>531</v>
      </c>
      <c r="C358" t="s">
        <v>532</v>
      </c>
      <c r="D358" s="10"/>
      <c r="E358" s="10"/>
      <c r="F358" s="10">
        <f t="shared" si="31"/>
        <v>0</v>
      </c>
      <c r="G358" s="10">
        <v>0</v>
      </c>
      <c r="H358" s="10">
        <v>0</v>
      </c>
      <c r="I358" s="10">
        <f t="shared" si="32"/>
        <v>0</v>
      </c>
      <c r="J358" s="2">
        <v>0</v>
      </c>
      <c r="K358" s="2">
        <v>0</v>
      </c>
      <c r="L358" s="2">
        <f t="shared" si="33"/>
        <v>0</v>
      </c>
      <c r="O358" s="2">
        <f t="shared" si="34"/>
        <v>0</v>
      </c>
      <c r="P358" s="9" t="e">
        <f t="shared" si="35"/>
        <v>#DIV/0!</v>
      </c>
      <c r="Q358" s="1"/>
    </row>
    <row r="359" spans="1:17" ht="12.75">
      <c r="A359" t="s">
        <v>1026</v>
      </c>
      <c r="B359" t="s">
        <v>1282</v>
      </c>
      <c r="C359" t="s">
        <v>1287</v>
      </c>
      <c r="D359" s="10"/>
      <c r="E359" s="10"/>
      <c r="F359" s="10">
        <f t="shared" si="31"/>
        <v>0</v>
      </c>
      <c r="G359" s="10"/>
      <c r="H359" s="10"/>
      <c r="I359" s="10">
        <f t="shared" si="32"/>
        <v>0</v>
      </c>
      <c r="J359" s="2">
        <v>205671</v>
      </c>
      <c r="K359" s="2">
        <v>72120</v>
      </c>
      <c r="L359" s="2">
        <f t="shared" si="33"/>
        <v>277791</v>
      </c>
      <c r="M359" s="2">
        <v>224103</v>
      </c>
      <c r="N359" s="2">
        <v>42483</v>
      </c>
      <c r="O359" s="2">
        <f t="shared" si="34"/>
        <v>266586</v>
      </c>
      <c r="P359" s="9">
        <f t="shared" si="35"/>
        <v>0.0420314645180167</v>
      </c>
      <c r="Q359" s="1"/>
    </row>
    <row r="360" spans="1:17" ht="12.75">
      <c r="A360" t="s">
        <v>30</v>
      </c>
      <c r="B360" t="s">
        <v>490</v>
      </c>
      <c r="C360" t="s">
        <v>794</v>
      </c>
      <c r="D360" s="10"/>
      <c r="E360" s="10"/>
      <c r="F360" s="10">
        <f t="shared" si="31"/>
        <v>0</v>
      </c>
      <c r="G360" s="10"/>
      <c r="H360" s="10"/>
      <c r="I360" s="10">
        <f t="shared" si="32"/>
        <v>0</v>
      </c>
      <c r="J360" s="2">
        <v>0</v>
      </c>
      <c r="K360" s="2">
        <v>0</v>
      </c>
      <c r="L360" s="2">
        <f t="shared" si="33"/>
        <v>0</v>
      </c>
      <c r="M360" s="2">
        <v>562567</v>
      </c>
      <c r="N360" s="2">
        <v>55425</v>
      </c>
      <c r="O360" s="2">
        <f t="shared" si="34"/>
        <v>617992</v>
      </c>
      <c r="P360" s="9">
        <f t="shared" si="35"/>
        <v>-1</v>
      </c>
      <c r="Q360" s="1"/>
    </row>
    <row r="361" spans="1:17" ht="12.75">
      <c r="A361" t="s">
        <v>358</v>
      </c>
      <c r="B361" t="s">
        <v>663</v>
      </c>
      <c r="C361" t="s">
        <v>794</v>
      </c>
      <c r="D361" s="10"/>
      <c r="E361" s="10"/>
      <c r="F361" s="10">
        <f t="shared" si="31"/>
        <v>0</v>
      </c>
      <c r="G361" s="10"/>
      <c r="H361" s="10"/>
      <c r="I361" s="10">
        <f t="shared" si="32"/>
        <v>0</v>
      </c>
      <c r="J361" s="2">
        <v>551164</v>
      </c>
      <c r="K361" s="2">
        <v>74933</v>
      </c>
      <c r="L361" s="2">
        <f t="shared" si="33"/>
        <v>626097</v>
      </c>
      <c r="M361" s="2">
        <v>621072</v>
      </c>
      <c r="N361" s="2">
        <v>72104</v>
      </c>
      <c r="O361" s="2">
        <f t="shared" si="34"/>
        <v>693176</v>
      </c>
      <c r="P361" s="9">
        <f t="shared" si="35"/>
        <v>-0.09677051715581612</v>
      </c>
      <c r="Q361" s="1"/>
    </row>
    <row r="362" spans="1:16" ht="12.75">
      <c r="A362" t="s">
        <v>944</v>
      </c>
      <c r="B362" t="s">
        <v>463</v>
      </c>
      <c r="C362" t="s">
        <v>877</v>
      </c>
      <c r="D362" s="10"/>
      <c r="E362" s="10"/>
      <c r="F362" s="10">
        <f t="shared" si="31"/>
        <v>0</v>
      </c>
      <c r="G362" s="10"/>
      <c r="H362" s="10"/>
      <c r="I362" s="10">
        <f t="shared" si="32"/>
        <v>0</v>
      </c>
      <c r="J362" s="2">
        <v>365502</v>
      </c>
      <c r="K362" s="2">
        <v>55202</v>
      </c>
      <c r="L362" s="2">
        <f t="shared" si="33"/>
        <v>420704</v>
      </c>
      <c r="M362" s="2">
        <v>313846</v>
      </c>
      <c r="N362" s="2">
        <v>53014</v>
      </c>
      <c r="O362" s="2">
        <f t="shared" si="34"/>
        <v>366860</v>
      </c>
      <c r="P362" s="9">
        <f t="shared" si="35"/>
        <v>0.14676988496974322</v>
      </c>
    </row>
    <row r="363" spans="1:17" ht="12.75">
      <c r="A363" t="s">
        <v>30</v>
      </c>
      <c r="B363" t="s">
        <v>494</v>
      </c>
      <c r="C363" t="s">
        <v>794</v>
      </c>
      <c r="D363" s="10"/>
      <c r="E363" s="10"/>
      <c r="F363" s="10">
        <f t="shared" si="31"/>
        <v>0</v>
      </c>
      <c r="G363" s="10"/>
      <c r="H363" s="10"/>
      <c r="I363" s="10">
        <f t="shared" si="32"/>
        <v>0</v>
      </c>
      <c r="J363" s="2">
        <v>535413</v>
      </c>
      <c r="K363" s="2">
        <v>56847</v>
      </c>
      <c r="L363" s="2">
        <f t="shared" si="33"/>
        <v>592260</v>
      </c>
      <c r="M363" s="2">
        <v>468861</v>
      </c>
      <c r="N363" s="2">
        <v>54263</v>
      </c>
      <c r="O363" s="2">
        <f t="shared" si="34"/>
        <v>523124</v>
      </c>
      <c r="P363" s="9">
        <f t="shared" si="35"/>
        <v>0.13215987031755377</v>
      </c>
      <c r="Q363" s="1"/>
    </row>
    <row r="364" spans="1:17" ht="12.75">
      <c r="A364" t="s">
        <v>993</v>
      </c>
      <c r="B364" t="s">
        <v>996</v>
      </c>
      <c r="C364" t="s">
        <v>999</v>
      </c>
      <c r="D364" s="10"/>
      <c r="E364" s="10"/>
      <c r="F364" s="10">
        <f t="shared" si="31"/>
        <v>0</v>
      </c>
      <c r="G364" s="10"/>
      <c r="H364" s="10"/>
      <c r="I364" s="10">
        <f t="shared" si="32"/>
        <v>0</v>
      </c>
      <c r="J364" s="2">
        <v>126720</v>
      </c>
      <c r="K364" s="2">
        <v>41561</v>
      </c>
      <c r="L364" s="2">
        <f t="shared" si="33"/>
        <v>168281</v>
      </c>
      <c r="M364" s="2">
        <v>111500</v>
      </c>
      <c r="N364" s="2">
        <v>23816</v>
      </c>
      <c r="O364" s="2">
        <f t="shared" si="34"/>
        <v>135316</v>
      </c>
      <c r="P364" s="9">
        <f t="shared" si="35"/>
        <v>0.24361494575659937</v>
      </c>
      <c r="Q364" s="1"/>
    </row>
    <row r="365" spans="1:17" ht="12.75">
      <c r="A365" t="s">
        <v>1383</v>
      </c>
      <c r="B365" t="s">
        <v>10</v>
      </c>
      <c r="C365" t="s">
        <v>3</v>
      </c>
      <c r="D365" s="10"/>
      <c r="E365" s="10"/>
      <c r="F365" s="10">
        <f t="shared" si="31"/>
        <v>0</v>
      </c>
      <c r="G365" s="10"/>
      <c r="H365" s="10"/>
      <c r="I365" s="10">
        <f t="shared" si="32"/>
        <v>0</v>
      </c>
      <c r="J365" s="2">
        <v>331845</v>
      </c>
      <c r="K365" s="2">
        <v>100964</v>
      </c>
      <c r="L365" s="2">
        <f t="shared" si="33"/>
        <v>432809</v>
      </c>
      <c r="M365" s="2">
        <v>380507</v>
      </c>
      <c r="N365" s="2">
        <v>99500</v>
      </c>
      <c r="O365" s="2">
        <f t="shared" si="34"/>
        <v>480007</v>
      </c>
      <c r="P365" s="9">
        <f t="shared" si="35"/>
        <v>-0.0983277327205645</v>
      </c>
      <c r="Q365" s="1"/>
    </row>
    <row r="366" spans="1:17" ht="12.75">
      <c r="A366" t="s">
        <v>30</v>
      </c>
      <c r="B366" t="s">
        <v>73</v>
      </c>
      <c r="C366" t="s">
        <v>74</v>
      </c>
      <c r="D366" s="10"/>
      <c r="E366" s="10"/>
      <c r="F366" s="10">
        <f t="shared" si="31"/>
        <v>0</v>
      </c>
      <c r="G366" s="10"/>
      <c r="H366" s="10"/>
      <c r="I366" s="10">
        <f t="shared" si="32"/>
        <v>0</v>
      </c>
      <c r="J366" s="2">
        <v>0</v>
      </c>
      <c r="K366" s="2">
        <v>0</v>
      </c>
      <c r="L366" s="2">
        <f t="shared" si="33"/>
        <v>0</v>
      </c>
      <c r="M366" s="2">
        <v>102596</v>
      </c>
      <c r="N366" s="2">
        <v>38943</v>
      </c>
      <c r="O366" s="2">
        <f t="shared" si="34"/>
        <v>141539</v>
      </c>
      <c r="P366" s="9">
        <f t="shared" si="35"/>
        <v>-1</v>
      </c>
      <c r="Q366" s="1"/>
    </row>
    <row r="367" spans="1:17" ht="12.75">
      <c r="A367" t="s">
        <v>1213</v>
      </c>
      <c r="B367" t="s">
        <v>658</v>
      </c>
      <c r="C367" t="s">
        <v>794</v>
      </c>
      <c r="D367" s="10"/>
      <c r="E367" s="10"/>
      <c r="F367" s="10">
        <f t="shared" si="31"/>
        <v>0</v>
      </c>
      <c r="G367" s="10"/>
      <c r="H367" s="10"/>
      <c r="I367" s="10">
        <f t="shared" si="32"/>
        <v>0</v>
      </c>
      <c r="J367" s="2">
        <v>349005</v>
      </c>
      <c r="K367" s="2">
        <v>48140</v>
      </c>
      <c r="L367" s="2">
        <f t="shared" si="33"/>
        <v>397145</v>
      </c>
      <c r="M367" s="2">
        <v>304116</v>
      </c>
      <c r="N367" s="2">
        <v>49665</v>
      </c>
      <c r="O367" s="2">
        <f t="shared" si="34"/>
        <v>353781</v>
      </c>
      <c r="P367" s="9">
        <f t="shared" si="35"/>
        <v>0.12257300420316523</v>
      </c>
      <c r="Q367" s="1"/>
    </row>
    <row r="368" spans="1:16" ht="12.75">
      <c r="A368" t="s">
        <v>1315</v>
      </c>
      <c r="B368" t="s">
        <v>475</v>
      </c>
      <c r="C368" t="s">
        <v>794</v>
      </c>
      <c r="D368" s="10"/>
      <c r="E368" s="10"/>
      <c r="F368" s="10">
        <f t="shared" si="31"/>
        <v>0</v>
      </c>
      <c r="G368" s="10"/>
      <c r="H368" s="10"/>
      <c r="I368" s="10">
        <f t="shared" si="32"/>
        <v>0</v>
      </c>
      <c r="J368" s="2">
        <v>101517</v>
      </c>
      <c r="K368" s="2">
        <v>13852</v>
      </c>
      <c r="L368" s="2">
        <f t="shared" si="33"/>
        <v>115369</v>
      </c>
      <c r="M368" s="2"/>
      <c r="N368" s="2"/>
      <c r="O368" s="2">
        <f t="shared" si="34"/>
        <v>0</v>
      </c>
      <c r="P368" s="9" t="e">
        <f t="shared" si="35"/>
        <v>#DIV/0!</v>
      </c>
    </row>
    <row r="369" spans="1:17" ht="12.75">
      <c r="A369" t="s">
        <v>914</v>
      </c>
      <c r="B369" t="s">
        <v>917</v>
      </c>
      <c r="C369" t="s">
        <v>921</v>
      </c>
      <c r="D369" s="10"/>
      <c r="E369" s="10"/>
      <c r="F369" s="10">
        <f t="shared" si="31"/>
        <v>0</v>
      </c>
      <c r="G369" s="10"/>
      <c r="H369" s="10"/>
      <c r="I369" s="10">
        <f t="shared" si="32"/>
        <v>0</v>
      </c>
      <c r="J369" s="2">
        <v>154559</v>
      </c>
      <c r="K369">
        <v>0</v>
      </c>
      <c r="L369" s="2">
        <f t="shared" si="33"/>
        <v>154559</v>
      </c>
      <c r="M369" s="2">
        <v>110190</v>
      </c>
      <c r="N369">
        <v>0</v>
      </c>
      <c r="O369" s="2">
        <f t="shared" si="34"/>
        <v>110190</v>
      </c>
      <c r="P369" s="9">
        <f t="shared" si="35"/>
        <v>0.40265904347036935</v>
      </c>
      <c r="Q369" s="1"/>
    </row>
    <row r="370" spans="1:16" ht="12.75">
      <c r="A370" t="s">
        <v>793</v>
      </c>
      <c r="B370" t="s">
        <v>828</v>
      </c>
      <c r="C370" t="s">
        <v>829</v>
      </c>
      <c r="D370" s="10"/>
      <c r="E370" s="10"/>
      <c r="F370" s="10">
        <f t="shared" si="31"/>
        <v>0</v>
      </c>
      <c r="G370" s="10"/>
      <c r="H370" s="10"/>
      <c r="I370" s="10">
        <f t="shared" si="32"/>
        <v>0</v>
      </c>
      <c r="J370" s="2">
        <v>151792</v>
      </c>
      <c r="K370" s="2">
        <v>13143</v>
      </c>
      <c r="L370" s="2">
        <f t="shared" si="33"/>
        <v>164935</v>
      </c>
      <c r="O370" s="2">
        <f t="shared" si="34"/>
        <v>0</v>
      </c>
      <c r="P370" s="9" t="e">
        <f t="shared" si="35"/>
        <v>#DIV/0!</v>
      </c>
    </row>
    <row r="371" spans="1:17" ht="12.75">
      <c r="A371" t="s">
        <v>75</v>
      </c>
      <c r="B371" t="s">
        <v>99</v>
      </c>
      <c r="C371" t="s">
        <v>3</v>
      </c>
      <c r="D371" s="10"/>
      <c r="E371" s="10"/>
      <c r="F371" s="10">
        <f t="shared" si="31"/>
        <v>0</v>
      </c>
      <c r="G371" s="10"/>
      <c r="H371" s="10"/>
      <c r="I371" s="10">
        <f t="shared" si="32"/>
        <v>0</v>
      </c>
      <c r="J371" s="2">
        <v>980678</v>
      </c>
      <c r="K371" s="2">
        <v>296679</v>
      </c>
      <c r="L371" s="2">
        <f t="shared" si="33"/>
        <v>1277357</v>
      </c>
      <c r="M371" s="2">
        <v>835249</v>
      </c>
      <c r="N371" s="2">
        <v>223860</v>
      </c>
      <c r="O371" s="2">
        <f t="shared" si="34"/>
        <v>1059109</v>
      </c>
      <c r="P371" s="9">
        <f t="shared" si="35"/>
        <v>0.20606755300918037</v>
      </c>
      <c r="Q371" s="1"/>
    </row>
    <row r="372" spans="1:17" ht="12.75">
      <c r="A372" t="s">
        <v>758</v>
      </c>
      <c r="B372" t="s">
        <v>519</v>
      </c>
      <c r="C372" t="s">
        <v>774</v>
      </c>
      <c r="D372" s="10"/>
      <c r="E372" s="10"/>
      <c r="F372" s="10">
        <f t="shared" si="31"/>
        <v>0</v>
      </c>
      <c r="G372" s="10"/>
      <c r="H372" s="10"/>
      <c r="I372" s="10">
        <f t="shared" si="32"/>
        <v>0</v>
      </c>
      <c r="J372" s="2">
        <v>167772</v>
      </c>
      <c r="K372" s="2">
        <v>18524</v>
      </c>
      <c r="L372" s="2">
        <f t="shared" si="33"/>
        <v>186296</v>
      </c>
      <c r="M372" s="2">
        <v>162011</v>
      </c>
      <c r="N372" s="2">
        <v>13187</v>
      </c>
      <c r="O372" s="2">
        <f t="shared" si="34"/>
        <v>175198</v>
      </c>
      <c r="P372" s="9">
        <f t="shared" si="35"/>
        <v>0.06334547198027375</v>
      </c>
      <c r="Q372" s="1"/>
    </row>
    <row r="373" spans="1:17" ht="12.75">
      <c r="A373" t="s">
        <v>542</v>
      </c>
      <c r="B373" t="s">
        <v>617</v>
      </c>
      <c r="C373" t="s">
        <v>616</v>
      </c>
      <c r="D373" s="10"/>
      <c r="E373" s="10"/>
      <c r="F373" s="10">
        <f t="shared" si="31"/>
        <v>0</v>
      </c>
      <c r="G373" s="10"/>
      <c r="H373" s="10"/>
      <c r="I373" s="10">
        <f t="shared" si="32"/>
        <v>0</v>
      </c>
      <c r="J373" s="2">
        <v>0</v>
      </c>
      <c r="K373" s="2">
        <v>0</v>
      </c>
      <c r="L373" s="2">
        <f t="shared" si="33"/>
        <v>0</v>
      </c>
      <c r="M373" s="2">
        <v>421246</v>
      </c>
      <c r="N373" s="2">
        <v>140508</v>
      </c>
      <c r="O373" s="2">
        <f t="shared" si="34"/>
        <v>561754</v>
      </c>
      <c r="P373" s="9">
        <f t="shared" si="35"/>
        <v>-1</v>
      </c>
      <c r="Q373" s="1"/>
    </row>
    <row r="374" spans="1:17" ht="12.75">
      <c r="A374" t="s">
        <v>358</v>
      </c>
      <c r="B374" t="s">
        <v>617</v>
      </c>
      <c r="C374" t="s">
        <v>577</v>
      </c>
      <c r="D374" s="10"/>
      <c r="E374" s="10"/>
      <c r="F374" s="10">
        <f t="shared" si="31"/>
        <v>0</v>
      </c>
      <c r="G374" s="10"/>
      <c r="H374" s="10"/>
      <c r="I374" s="10">
        <f t="shared" si="32"/>
        <v>0</v>
      </c>
      <c r="J374" s="2">
        <v>448834</v>
      </c>
      <c r="K374" s="2">
        <v>80855</v>
      </c>
      <c r="L374" s="2">
        <f t="shared" si="33"/>
        <v>529689</v>
      </c>
      <c r="M374" s="2" t="s">
        <v>23</v>
      </c>
      <c r="N374" s="2" t="s">
        <v>23</v>
      </c>
      <c r="O374" s="2">
        <f t="shared" si="34"/>
        <v>0</v>
      </c>
      <c r="P374" s="9" t="e">
        <f t="shared" si="35"/>
        <v>#DIV/0!</v>
      </c>
      <c r="Q374" s="1"/>
    </row>
    <row r="375" spans="1:17" ht="12.75">
      <c r="A375" t="s">
        <v>30</v>
      </c>
      <c r="B375" t="s">
        <v>35</v>
      </c>
      <c r="C375" t="s">
        <v>34</v>
      </c>
      <c r="D375" s="10"/>
      <c r="E375" s="10"/>
      <c r="F375" s="10">
        <f t="shared" si="31"/>
        <v>0</v>
      </c>
      <c r="G375" s="10"/>
      <c r="H375" s="10"/>
      <c r="I375" s="10">
        <f t="shared" si="32"/>
        <v>0</v>
      </c>
      <c r="J375" s="2">
        <v>187259</v>
      </c>
      <c r="K375" s="2">
        <v>47214</v>
      </c>
      <c r="L375" s="2">
        <f t="shared" si="33"/>
        <v>234473</v>
      </c>
      <c r="M375" s="2">
        <v>160020</v>
      </c>
      <c r="N375" s="2">
        <v>39793</v>
      </c>
      <c r="O375" s="2">
        <f t="shared" si="34"/>
        <v>199813</v>
      </c>
      <c r="P375" s="9">
        <f t="shared" si="35"/>
        <v>0.17346218714498055</v>
      </c>
      <c r="Q375" s="1"/>
    </row>
    <row r="376" spans="1:16" ht="12.75">
      <c r="A376" t="s">
        <v>1225</v>
      </c>
      <c r="B376" t="s">
        <v>474</v>
      </c>
      <c r="C376" t="s">
        <v>794</v>
      </c>
      <c r="D376" s="10"/>
      <c r="E376" s="10"/>
      <c r="F376" s="10">
        <f t="shared" si="31"/>
        <v>0</v>
      </c>
      <c r="G376" s="10"/>
      <c r="H376" s="10"/>
      <c r="I376" s="10">
        <f t="shared" si="32"/>
        <v>0</v>
      </c>
      <c r="J376" s="2">
        <v>0</v>
      </c>
      <c r="K376" s="2">
        <v>0</v>
      </c>
      <c r="L376" s="2">
        <f t="shared" si="33"/>
        <v>0</v>
      </c>
      <c r="M376" s="2">
        <v>328857</v>
      </c>
      <c r="N376" s="2">
        <v>38626</v>
      </c>
      <c r="O376" s="2">
        <f t="shared" si="34"/>
        <v>367483</v>
      </c>
      <c r="P376" s="9">
        <f t="shared" si="35"/>
        <v>-1</v>
      </c>
    </row>
    <row r="377" spans="1:17" ht="12.75">
      <c r="A377" t="s">
        <v>758</v>
      </c>
      <c r="B377" t="s">
        <v>515</v>
      </c>
      <c r="C377" t="s">
        <v>776</v>
      </c>
      <c r="D377" s="10"/>
      <c r="E377" s="10"/>
      <c r="F377" s="10">
        <f t="shared" si="31"/>
        <v>0</v>
      </c>
      <c r="G377" s="10"/>
      <c r="H377" s="10"/>
      <c r="I377" s="10">
        <f t="shared" si="32"/>
        <v>0</v>
      </c>
      <c r="J377" s="3">
        <v>235037</v>
      </c>
      <c r="K377" s="3">
        <v>21243</v>
      </c>
      <c r="L377" s="2">
        <f t="shared" si="33"/>
        <v>256280</v>
      </c>
      <c r="M377" s="2">
        <v>226797</v>
      </c>
      <c r="N377" s="2">
        <v>20692</v>
      </c>
      <c r="O377" s="2">
        <f t="shared" si="34"/>
        <v>247489</v>
      </c>
      <c r="P377" s="9">
        <f t="shared" si="35"/>
        <v>0.03552077062010837</v>
      </c>
      <c r="Q377" s="1"/>
    </row>
    <row r="378" spans="1:17" ht="12.75">
      <c r="A378" t="s">
        <v>886</v>
      </c>
      <c r="B378" t="s">
        <v>641</v>
      </c>
      <c r="C378" t="s">
        <v>794</v>
      </c>
      <c r="D378" s="10"/>
      <c r="E378" s="10"/>
      <c r="F378" s="10">
        <f t="shared" si="31"/>
        <v>0</v>
      </c>
      <c r="G378" s="10"/>
      <c r="H378" s="10"/>
      <c r="I378" s="10">
        <f t="shared" si="32"/>
        <v>0</v>
      </c>
      <c r="J378" s="2">
        <v>0</v>
      </c>
      <c r="K378" s="2">
        <v>0</v>
      </c>
      <c r="L378" s="2">
        <f t="shared" si="33"/>
        <v>0</v>
      </c>
      <c r="M378" s="2">
        <v>246921</v>
      </c>
      <c r="N378" s="2">
        <v>55473</v>
      </c>
      <c r="O378" s="2">
        <f t="shared" si="34"/>
        <v>302394</v>
      </c>
      <c r="P378" s="9">
        <f t="shared" si="35"/>
        <v>-1</v>
      </c>
      <c r="Q378" s="1"/>
    </row>
    <row r="379" spans="1:17" ht="12.75">
      <c r="A379" t="s">
        <v>886</v>
      </c>
      <c r="B379" t="s">
        <v>645</v>
      </c>
      <c r="C379" t="s">
        <v>887</v>
      </c>
      <c r="D379" s="10"/>
      <c r="E379" s="10"/>
      <c r="F379" s="10">
        <f t="shared" si="31"/>
        <v>0</v>
      </c>
      <c r="G379" s="10"/>
      <c r="H379" s="10"/>
      <c r="I379" s="10">
        <f t="shared" si="32"/>
        <v>0</v>
      </c>
      <c r="J379" s="2">
        <v>130363</v>
      </c>
      <c r="K379" s="2">
        <v>43477</v>
      </c>
      <c r="L379" s="2">
        <f t="shared" si="33"/>
        <v>173840</v>
      </c>
      <c r="O379" s="2">
        <f t="shared" si="34"/>
        <v>0</v>
      </c>
      <c r="P379" s="9" t="e">
        <f t="shared" si="35"/>
        <v>#DIV/0!</v>
      </c>
      <c r="Q379" s="1"/>
    </row>
    <row r="380" spans="1:16" ht="12.75">
      <c r="A380" t="s">
        <v>944</v>
      </c>
      <c r="B380" t="s">
        <v>499</v>
      </c>
      <c r="C380" t="s">
        <v>1258</v>
      </c>
      <c r="D380" s="10"/>
      <c r="E380" s="10"/>
      <c r="F380" s="10">
        <f t="shared" si="31"/>
        <v>0</v>
      </c>
      <c r="G380" s="10"/>
      <c r="H380" s="10"/>
      <c r="I380" s="10">
        <f t="shared" si="32"/>
        <v>0</v>
      </c>
      <c r="J380" s="2">
        <v>219040</v>
      </c>
      <c r="K380" s="2">
        <v>54641</v>
      </c>
      <c r="L380" s="2">
        <f t="shared" si="33"/>
        <v>273681</v>
      </c>
      <c r="M380" s="2">
        <v>188308</v>
      </c>
      <c r="N380" s="2">
        <v>57942</v>
      </c>
      <c r="O380" s="2">
        <f t="shared" si="34"/>
        <v>246250</v>
      </c>
      <c r="P380" s="9">
        <f t="shared" si="35"/>
        <v>0.11139492385786802</v>
      </c>
    </row>
    <row r="381" spans="1:17" ht="12.75">
      <c r="A381" t="s">
        <v>955</v>
      </c>
      <c r="B381" t="s">
        <v>959</v>
      </c>
      <c r="C381" t="s">
        <v>892</v>
      </c>
      <c r="D381" s="10"/>
      <c r="E381" s="10"/>
      <c r="F381" s="10">
        <f t="shared" si="31"/>
        <v>0</v>
      </c>
      <c r="G381" s="10"/>
      <c r="H381" s="10"/>
      <c r="I381" s="10">
        <f t="shared" si="32"/>
        <v>0</v>
      </c>
      <c r="J381" s="2">
        <v>217253</v>
      </c>
      <c r="K381" s="2">
        <v>21617</v>
      </c>
      <c r="L381" s="2">
        <f t="shared" si="33"/>
        <v>238870</v>
      </c>
      <c r="M381" s="2">
        <v>193987</v>
      </c>
      <c r="N381" s="2">
        <v>16043</v>
      </c>
      <c r="O381" s="2">
        <f t="shared" si="34"/>
        <v>210030</v>
      </c>
      <c r="P381" s="9">
        <f t="shared" si="35"/>
        <v>0.13731371708803505</v>
      </c>
      <c r="Q381" s="1"/>
    </row>
    <row r="382" spans="1:17" ht="12.75">
      <c r="A382" t="s">
        <v>358</v>
      </c>
      <c r="B382" t="s">
        <v>597</v>
      </c>
      <c r="C382" t="s">
        <v>1031</v>
      </c>
      <c r="D382" s="10"/>
      <c r="E382" s="10"/>
      <c r="F382" s="10">
        <f t="shared" si="31"/>
        <v>0</v>
      </c>
      <c r="G382" s="10"/>
      <c r="H382" s="10"/>
      <c r="I382" s="10">
        <f t="shared" si="32"/>
        <v>0</v>
      </c>
      <c r="J382" s="2">
        <v>392993</v>
      </c>
      <c r="K382" s="2">
        <v>163844</v>
      </c>
      <c r="L382" s="2">
        <f t="shared" si="33"/>
        <v>556837</v>
      </c>
      <c r="M382" s="2">
        <v>422711</v>
      </c>
      <c r="N382" s="2">
        <v>94577</v>
      </c>
      <c r="O382" s="2">
        <f t="shared" si="34"/>
        <v>517288</v>
      </c>
      <c r="P382" s="9">
        <f t="shared" si="35"/>
        <v>0.07645450890026445</v>
      </c>
      <c r="Q382" s="1"/>
    </row>
    <row r="383" spans="1:17" ht="12.75">
      <c r="A383" t="s">
        <v>30</v>
      </c>
      <c r="B383" t="s">
        <v>145</v>
      </c>
      <c r="C383" t="s">
        <v>146</v>
      </c>
      <c r="D383" s="10"/>
      <c r="E383" s="10"/>
      <c r="F383" s="10">
        <f t="shared" si="31"/>
        <v>0</v>
      </c>
      <c r="G383" s="10"/>
      <c r="H383" s="10"/>
      <c r="I383" s="10">
        <f t="shared" si="32"/>
        <v>0</v>
      </c>
      <c r="J383" s="2">
        <v>119344</v>
      </c>
      <c r="K383" s="2">
        <v>32344</v>
      </c>
      <c r="L383" s="2">
        <f t="shared" si="33"/>
        <v>151688</v>
      </c>
      <c r="M383" s="2">
        <v>110447</v>
      </c>
      <c r="N383" s="2">
        <v>31532</v>
      </c>
      <c r="O383" s="2">
        <f t="shared" si="34"/>
        <v>141979</v>
      </c>
      <c r="P383" s="9">
        <f t="shared" si="35"/>
        <v>0.06838335246761845</v>
      </c>
      <c r="Q383" s="1"/>
    </row>
    <row r="384" spans="1:17" ht="12.75">
      <c r="A384" t="s">
        <v>1184</v>
      </c>
      <c r="B384" t="s">
        <v>636</v>
      </c>
      <c r="C384" t="s">
        <v>794</v>
      </c>
      <c r="D384" s="10"/>
      <c r="E384" s="10"/>
      <c r="F384" s="10">
        <f t="shared" si="31"/>
        <v>0</v>
      </c>
      <c r="G384" s="10"/>
      <c r="H384" s="10"/>
      <c r="I384" s="10">
        <f t="shared" si="32"/>
        <v>0</v>
      </c>
      <c r="J384" s="2">
        <v>162390</v>
      </c>
      <c r="K384" s="2">
        <v>16050</v>
      </c>
      <c r="L384" s="2">
        <f t="shared" si="33"/>
        <v>178440</v>
      </c>
      <c r="O384" s="2">
        <f t="shared" si="34"/>
        <v>0</v>
      </c>
      <c r="P384" s="9" t="e">
        <f t="shared" si="35"/>
        <v>#DIV/0!</v>
      </c>
      <c r="Q384" s="1"/>
    </row>
    <row r="385" spans="1:17" ht="12.75">
      <c r="A385" t="s">
        <v>30</v>
      </c>
      <c r="B385" t="s">
        <v>59</v>
      </c>
      <c r="C385" t="s">
        <v>60</v>
      </c>
      <c r="D385" s="10"/>
      <c r="E385" s="10"/>
      <c r="F385" s="10">
        <f t="shared" si="31"/>
        <v>0</v>
      </c>
      <c r="G385" s="10"/>
      <c r="H385" s="10"/>
      <c r="I385" s="10">
        <f t="shared" si="32"/>
        <v>0</v>
      </c>
      <c r="J385" s="2">
        <v>198949</v>
      </c>
      <c r="K385" s="2">
        <v>52870</v>
      </c>
      <c r="L385" s="2">
        <f t="shared" si="33"/>
        <v>251819</v>
      </c>
      <c r="M385" s="2">
        <v>199567</v>
      </c>
      <c r="N385" s="2">
        <v>49773</v>
      </c>
      <c r="O385" s="2">
        <f t="shared" si="34"/>
        <v>249340</v>
      </c>
      <c r="P385" s="9">
        <f t="shared" si="35"/>
        <v>0.00994224753348841</v>
      </c>
      <c r="Q385" s="1"/>
    </row>
    <row r="386" spans="1:17" ht="12.75">
      <c r="A386" t="s">
        <v>75</v>
      </c>
      <c r="B386" t="s">
        <v>87</v>
      </c>
      <c r="C386" t="s">
        <v>1252</v>
      </c>
      <c r="D386" s="10"/>
      <c r="E386" s="10"/>
      <c r="F386" s="10">
        <f aca="true" t="shared" si="36" ref="F386:F449">SUM(D386:E386)</f>
        <v>0</v>
      </c>
      <c r="G386" s="10"/>
      <c r="H386" s="10"/>
      <c r="I386" s="10">
        <f aca="true" t="shared" si="37" ref="I386:I449">SUM(G386:H386)</f>
        <v>0</v>
      </c>
      <c r="J386" s="2">
        <v>286648</v>
      </c>
      <c r="K386" s="2">
        <v>53997</v>
      </c>
      <c r="L386" s="2">
        <f t="shared" si="33"/>
        <v>340645</v>
      </c>
      <c r="M386" s="2">
        <v>239631</v>
      </c>
      <c r="N386" s="2">
        <v>64982</v>
      </c>
      <c r="O386" s="2">
        <f t="shared" si="34"/>
        <v>304613</v>
      </c>
      <c r="P386" s="9">
        <f t="shared" si="35"/>
        <v>0.11828779467718055</v>
      </c>
      <c r="Q386" s="1"/>
    </row>
    <row r="387" spans="1:17" ht="12.75">
      <c r="A387" t="s">
        <v>542</v>
      </c>
      <c r="B387" t="s">
        <v>158</v>
      </c>
      <c r="C387" t="s">
        <v>157</v>
      </c>
      <c r="D387" s="10"/>
      <c r="E387" s="10"/>
      <c r="F387" s="10">
        <f t="shared" si="36"/>
        <v>0</v>
      </c>
      <c r="G387" s="10"/>
      <c r="H387" s="10"/>
      <c r="I387" s="10">
        <f t="shared" si="37"/>
        <v>0</v>
      </c>
      <c r="J387" s="2">
        <v>643656</v>
      </c>
      <c r="K387" s="2">
        <v>187498</v>
      </c>
      <c r="L387" s="2">
        <f t="shared" si="33"/>
        <v>831154</v>
      </c>
      <c r="M387" s="2">
        <v>901570</v>
      </c>
      <c r="N387" s="2">
        <v>233406</v>
      </c>
      <c r="O387" s="2">
        <f t="shared" si="34"/>
        <v>1134976</v>
      </c>
      <c r="P387" s="9">
        <f t="shared" si="35"/>
        <v>-0.26769024190819896</v>
      </c>
      <c r="Q387" s="1"/>
    </row>
    <row r="388" spans="1:17" ht="12.75">
      <c r="A388" t="s">
        <v>955</v>
      </c>
      <c r="B388" t="s">
        <v>980</v>
      </c>
      <c r="C388" t="s">
        <v>981</v>
      </c>
      <c r="D388" s="10"/>
      <c r="E388" s="10"/>
      <c r="F388" s="10">
        <f t="shared" si="36"/>
        <v>0</v>
      </c>
      <c r="G388" s="10"/>
      <c r="H388" s="10"/>
      <c r="I388" s="10">
        <f t="shared" si="37"/>
        <v>0</v>
      </c>
      <c r="J388" s="2">
        <v>138339</v>
      </c>
      <c r="K388" s="2">
        <v>29188</v>
      </c>
      <c r="L388" s="2">
        <f t="shared" si="33"/>
        <v>167527</v>
      </c>
      <c r="M388" s="2">
        <v>122725</v>
      </c>
      <c r="N388" s="2">
        <v>188290</v>
      </c>
      <c r="O388" s="2">
        <f t="shared" si="34"/>
        <v>311015</v>
      </c>
      <c r="P388" s="9">
        <f t="shared" si="35"/>
        <v>-0.4613539539893574</v>
      </c>
      <c r="Q388" s="1"/>
    </row>
    <row r="389" spans="1:17" ht="12.75">
      <c r="A389" t="s">
        <v>1259</v>
      </c>
      <c r="B389" t="s">
        <v>1279</v>
      </c>
      <c r="C389" t="s">
        <v>1252</v>
      </c>
      <c r="D389" s="10"/>
      <c r="E389" s="10"/>
      <c r="F389" s="10">
        <f t="shared" si="36"/>
        <v>0</v>
      </c>
      <c r="G389" s="10"/>
      <c r="H389" s="10"/>
      <c r="I389" s="10">
        <f t="shared" si="37"/>
        <v>0</v>
      </c>
      <c r="J389" s="2">
        <v>135260</v>
      </c>
      <c r="K389" s="2">
        <v>14122</v>
      </c>
      <c r="L389" s="2">
        <f t="shared" si="33"/>
        <v>149382</v>
      </c>
      <c r="M389" s="2">
        <v>143493</v>
      </c>
      <c r="N389" s="2">
        <v>7258</v>
      </c>
      <c r="O389" s="2">
        <f t="shared" si="34"/>
        <v>150751</v>
      </c>
      <c r="P389" s="9">
        <f t="shared" si="35"/>
        <v>-0.009081200124708958</v>
      </c>
      <c r="Q389" s="1"/>
    </row>
    <row r="390" spans="1:17" ht="12.75">
      <c r="A390" t="s">
        <v>30</v>
      </c>
      <c r="B390" t="s">
        <v>496</v>
      </c>
      <c r="C390" t="s">
        <v>794</v>
      </c>
      <c r="D390" s="10"/>
      <c r="E390" s="10"/>
      <c r="F390" s="10">
        <f t="shared" si="36"/>
        <v>0</v>
      </c>
      <c r="G390" s="10"/>
      <c r="H390" s="10"/>
      <c r="I390" s="10">
        <f t="shared" si="37"/>
        <v>0</v>
      </c>
      <c r="J390" s="2">
        <v>329157</v>
      </c>
      <c r="K390" s="2">
        <v>85088</v>
      </c>
      <c r="L390" s="2">
        <f t="shared" si="33"/>
        <v>414245</v>
      </c>
      <c r="M390" s="2">
        <v>300742</v>
      </c>
      <c r="N390" s="2">
        <v>82196</v>
      </c>
      <c r="O390" s="2">
        <f t="shared" si="34"/>
        <v>382938</v>
      </c>
      <c r="P390" s="9">
        <f t="shared" si="35"/>
        <v>0.08175474881051241</v>
      </c>
      <c r="Q390" s="1"/>
    </row>
    <row r="391" spans="1:17" ht="12.75">
      <c r="A391" t="s">
        <v>758</v>
      </c>
      <c r="B391" t="s">
        <v>512</v>
      </c>
      <c r="C391" t="s">
        <v>776</v>
      </c>
      <c r="D391" s="10"/>
      <c r="E391" s="10"/>
      <c r="F391" s="10">
        <f t="shared" si="36"/>
        <v>0</v>
      </c>
      <c r="G391" s="10"/>
      <c r="H391" s="10"/>
      <c r="I391" s="10">
        <f t="shared" si="37"/>
        <v>0</v>
      </c>
      <c r="J391" s="3">
        <v>271313</v>
      </c>
      <c r="K391" s="3">
        <v>22100</v>
      </c>
      <c r="L391" s="2">
        <f t="shared" si="33"/>
        <v>293413</v>
      </c>
      <c r="M391" s="2">
        <v>278448</v>
      </c>
      <c r="N391" s="2">
        <v>22040</v>
      </c>
      <c r="O391" s="2">
        <f t="shared" si="34"/>
        <v>300488</v>
      </c>
      <c r="P391" s="9">
        <f t="shared" si="35"/>
        <v>-0.023545033412315966</v>
      </c>
      <c r="Q391" s="1"/>
    </row>
    <row r="392" spans="1:17" ht="12.75">
      <c r="A392" t="s">
        <v>1156</v>
      </c>
      <c r="B392" t="s">
        <v>1161</v>
      </c>
      <c r="C392" t="s">
        <v>892</v>
      </c>
      <c r="D392" s="10"/>
      <c r="E392" s="10"/>
      <c r="F392" s="10">
        <f t="shared" si="36"/>
        <v>0</v>
      </c>
      <c r="G392" s="10"/>
      <c r="H392" s="10"/>
      <c r="I392" s="10">
        <f t="shared" si="37"/>
        <v>0</v>
      </c>
      <c r="J392" s="2">
        <v>180304</v>
      </c>
      <c r="K392" s="2">
        <v>13697</v>
      </c>
      <c r="L392" s="2">
        <f t="shared" si="33"/>
        <v>194001</v>
      </c>
      <c r="M392" s="2">
        <v>176475</v>
      </c>
      <c r="N392" s="2">
        <v>11309</v>
      </c>
      <c r="O392" s="2">
        <f t="shared" si="34"/>
        <v>187784</v>
      </c>
      <c r="P392" s="9">
        <f t="shared" si="35"/>
        <v>0.033107186980786435</v>
      </c>
      <c r="Q392" s="1"/>
    </row>
    <row r="393" spans="1:17" ht="12.75">
      <c r="A393" t="s">
        <v>1120</v>
      </c>
      <c r="B393" t="s">
        <v>1131</v>
      </c>
      <c r="C393" t="s">
        <v>1132</v>
      </c>
      <c r="D393" s="10"/>
      <c r="E393" s="10"/>
      <c r="F393" s="10">
        <f t="shared" si="36"/>
        <v>0</v>
      </c>
      <c r="G393" s="10"/>
      <c r="H393" s="10"/>
      <c r="I393" s="10">
        <f t="shared" si="37"/>
        <v>0</v>
      </c>
      <c r="J393" s="2">
        <v>74975</v>
      </c>
      <c r="K393" s="2">
        <v>6320</v>
      </c>
      <c r="L393" s="2">
        <f t="shared" si="33"/>
        <v>81295</v>
      </c>
      <c r="M393" s="2">
        <v>99593</v>
      </c>
      <c r="N393" s="2">
        <v>7365</v>
      </c>
      <c r="O393" s="2">
        <f t="shared" si="34"/>
        <v>106958</v>
      </c>
      <c r="P393" s="9">
        <f t="shared" si="35"/>
        <v>-0.23993530170721217</v>
      </c>
      <c r="Q393" s="1"/>
    </row>
    <row r="394" spans="1:16" ht="12.75">
      <c r="A394" t="s">
        <v>793</v>
      </c>
      <c r="B394" t="s">
        <v>798</v>
      </c>
      <c r="C394" t="s">
        <v>840</v>
      </c>
      <c r="D394" s="10"/>
      <c r="E394" s="10"/>
      <c r="F394" s="10">
        <f t="shared" si="36"/>
        <v>0</v>
      </c>
      <c r="G394" s="10"/>
      <c r="H394" s="10"/>
      <c r="I394" s="10">
        <f t="shared" si="37"/>
        <v>0</v>
      </c>
      <c r="J394" s="2">
        <v>204174</v>
      </c>
      <c r="K394" s="2">
        <v>0</v>
      </c>
      <c r="L394" s="2">
        <f t="shared" si="33"/>
        <v>204174</v>
      </c>
      <c r="M394" s="2">
        <v>140509</v>
      </c>
      <c r="N394" s="2">
        <v>18316</v>
      </c>
      <c r="O394" s="2">
        <f t="shared" si="34"/>
        <v>158825</v>
      </c>
      <c r="P394" s="9">
        <f t="shared" si="35"/>
        <v>0.28552809696206516</v>
      </c>
    </row>
    <row r="395" spans="1:16" ht="12.75">
      <c r="A395" t="s">
        <v>1349</v>
      </c>
      <c r="B395" t="s">
        <v>1352</v>
      </c>
      <c r="C395" t="s">
        <v>1353</v>
      </c>
      <c r="D395" s="10"/>
      <c r="E395" s="10"/>
      <c r="F395" s="10">
        <f t="shared" si="36"/>
        <v>0</v>
      </c>
      <c r="G395" s="10"/>
      <c r="H395" s="10"/>
      <c r="I395" s="10">
        <f t="shared" si="37"/>
        <v>0</v>
      </c>
      <c r="J395" s="2">
        <v>181886</v>
      </c>
      <c r="K395" s="2">
        <v>40218</v>
      </c>
      <c r="L395" s="2">
        <f t="shared" si="33"/>
        <v>222104</v>
      </c>
      <c r="M395" s="2">
        <v>0</v>
      </c>
      <c r="N395" s="2">
        <v>0</v>
      </c>
      <c r="O395" s="2">
        <f t="shared" si="34"/>
        <v>0</v>
      </c>
      <c r="P395" s="9" t="e">
        <f t="shared" si="35"/>
        <v>#DIV/0!</v>
      </c>
    </row>
    <row r="396" spans="1:17" ht="12.75">
      <c r="A396" t="s">
        <v>30</v>
      </c>
      <c r="B396" t="s">
        <v>497</v>
      </c>
      <c r="C396" t="s">
        <v>794</v>
      </c>
      <c r="D396" s="10"/>
      <c r="E396" s="10"/>
      <c r="F396" s="10">
        <f t="shared" si="36"/>
        <v>0</v>
      </c>
      <c r="G396" s="10"/>
      <c r="H396" s="10"/>
      <c r="I396" s="10">
        <f t="shared" si="37"/>
        <v>0</v>
      </c>
      <c r="J396" s="2">
        <v>284153</v>
      </c>
      <c r="K396" s="2">
        <v>71918</v>
      </c>
      <c r="L396" s="2">
        <f t="shared" si="33"/>
        <v>356071</v>
      </c>
      <c r="M396" s="2">
        <v>272583</v>
      </c>
      <c r="N396" s="2">
        <v>67874</v>
      </c>
      <c r="O396" s="2">
        <f t="shared" si="34"/>
        <v>340457</v>
      </c>
      <c r="P396" s="9">
        <f t="shared" si="35"/>
        <v>0.045861885641945974</v>
      </c>
      <c r="Q396" s="1"/>
    </row>
    <row r="397" spans="1:17" ht="12.75">
      <c r="A397" t="s">
        <v>148</v>
      </c>
      <c r="B397" t="s">
        <v>174</v>
      </c>
      <c r="C397" t="s">
        <v>954</v>
      </c>
      <c r="D397" s="10"/>
      <c r="E397" s="10"/>
      <c r="F397" s="10">
        <f t="shared" si="36"/>
        <v>0</v>
      </c>
      <c r="G397" s="10"/>
      <c r="H397" s="10"/>
      <c r="I397" s="10">
        <f t="shared" si="37"/>
        <v>0</v>
      </c>
      <c r="J397" s="2">
        <v>144878</v>
      </c>
      <c r="K397" s="2">
        <v>22157</v>
      </c>
      <c r="L397" s="2">
        <f t="shared" si="33"/>
        <v>167035</v>
      </c>
      <c r="M397" s="2">
        <v>126589</v>
      </c>
      <c r="N397" s="2">
        <v>18655</v>
      </c>
      <c r="O397" s="2">
        <f t="shared" si="34"/>
        <v>145244</v>
      </c>
      <c r="P397" s="9">
        <f t="shared" si="35"/>
        <v>0.15003029385034838</v>
      </c>
      <c r="Q397" s="1"/>
    </row>
    <row r="398" spans="1:17" ht="12.75">
      <c r="A398" t="s">
        <v>1028</v>
      </c>
      <c r="B398" t="s">
        <v>1060</v>
      </c>
      <c r="C398" t="s">
        <v>1061</v>
      </c>
      <c r="D398" s="10"/>
      <c r="E398" s="10"/>
      <c r="F398" s="10">
        <f t="shared" si="36"/>
        <v>0</v>
      </c>
      <c r="G398" s="10"/>
      <c r="H398" s="10"/>
      <c r="I398" s="10">
        <f t="shared" si="37"/>
        <v>0</v>
      </c>
      <c r="J398" s="2">
        <v>0</v>
      </c>
      <c r="K398" s="2">
        <v>0</v>
      </c>
      <c r="L398" s="2">
        <f t="shared" si="33"/>
        <v>0</v>
      </c>
      <c r="M398" s="2">
        <v>158002</v>
      </c>
      <c r="N398" s="2">
        <v>29676</v>
      </c>
      <c r="O398" s="2">
        <f t="shared" si="34"/>
        <v>187678</v>
      </c>
      <c r="P398" s="9">
        <f t="shared" si="35"/>
        <v>-1</v>
      </c>
      <c r="Q398" s="1"/>
    </row>
    <row r="399" spans="1:16" ht="12.75">
      <c r="A399" t="s">
        <v>944</v>
      </c>
      <c r="B399" t="s">
        <v>462</v>
      </c>
      <c r="C399" t="s">
        <v>877</v>
      </c>
      <c r="D399" s="10"/>
      <c r="E399" s="10"/>
      <c r="F399" s="10">
        <f t="shared" si="36"/>
        <v>0</v>
      </c>
      <c r="G399" s="10"/>
      <c r="H399" s="10"/>
      <c r="I399" s="10">
        <f t="shared" si="37"/>
        <v>0</v>
      </c>
      <c r="J399" s="2">
        <v>361180</v>
      </c>
      <c r="K399" s="2">
        <v>73702</v>
      </c>
      <c r="L399" s="2">
        <f t="shared" si="33"/>
        <v>434882</v>
      </c>
      <c r="M399" s="2">
        <v>328133</v>
      </c>
      <c r="N399" s="2">
        <v>53014</v>
      </c>
      <c r="O399" s="2">
        <f t="shared" si="34"/>
        <v>381147</v>
      </c>
      <c r="P399" s="9">
        <f t="shared" si="35"/>
        <v>0.14098235064161596</v>
      </c>
    </row>
    <row r="400" spans="1:17" ht="12.75">
      <c r="A400" t="s">
        <v>914</v>
      </c>
      <c r="B400" t="s">
        <v>509</v>
      </c>
      <c r="C400" t="s">
        <v>794</v>
      </c>
      <c r="D400" s="10"/>
      <c r="E400" s="10"/>
      <c r="F400" s="10">
        <f t="shared" si="36"/>
        <v>0</v>
      </c>
      <c r="G400" s="10"/>
      <c r="H400" s="10"/>
      <c r="I400" s="10">
        <f t="shared" si="37"/>
        <v>0</v>
      </c>
      <c r="J400" s="2">
        <v>227283</v>
      </c>
      <c r="K400">
        <v>0</v>
      </c>
      <c r="L400" s="2">
        <f aca="true" t="shared" si="38" ref="L400:L463">SUM(J400:K400)</f>
        <v>227283</v>
      </c>
      <c r="M400">
        <v>0</v>
      </c>
      <c r="N400">
        <v>0</v>
      </c>
      <c r="O400" s="2">
        <f aca="true" t="shared" si="39" ref="O400:O463">SUM(M400:N400)</f>
        <v>0</v>
      </c>
      <c r="P400" s="9" t="e">
        <f aca="true" t="shared" si="40" ref="P400:P463">(L400-O400)/O400</f>
        <v>#DIV/0!</v>
      </c>
      <c r="Q400" s="1"/>
    </row>
    <row r="401" spans="1:16" ht="12.75">
      <c r="A401" t="s">
        <v>793</v>
      </c>
      <c r="B401" t="s">
        <v>824</v>
      </c>
      <c r="C401" t="s">
        <v>825</v>
      </c>
      <c r="D401" s="10"/>
      <c r="E401" s="10"/>
      <c r="F401" s="10">
        <f t="shared" si="36"/>
        <v>0</v>
      </c>
      <c r="G401" s="10"/>
      <c r="H401" s="10"/>
      <c r="I401" s="10">
        <f t="shared" si="37"/>
        <v>0</v>
      </c>
      <c r="J401" s="2">
        <v>206455</v>
      </c>
      <c r="K401" s="2">
        <v>17221</v>
      </c>
      <c r="L401" s="2">
        <f t="shared" si="38"/>
        <v>223676</v>
      </c>
      <c r="M401" s="2">
        <v>176058</v>
      </c>
      <c r="N401" s="2">
        <v>12399</v>
      </c>
      <c r="O401" s="2">
        <f t="shared" si="39"/>
        <v>188457</v>
      </c>
      <c r="P401" s="9">
        <f t="shared" si="40"/>
        <v>0.18688082692603616</v>
      </c>
    </row>
    <row r="402" spans="1:17" ht="12.75">
      <c r="A402" t="s">
        <v>358</v>
      </c>
      <c r="B402" t="s">
        <v>550</v>
      </c>
      <c r="C402" t="s">
        <v>551</v>
      </c>
      <c r="D402" s="10"/>
      <c r="E402" s="10"/>
      <c r="F402" s="10">
        <f t="shared" si="36"/>
        <v>0</v>
      </c>
      <c r="G402" s="10"/>
      <c r="H402" s="10"/>
      <c r="I402" s="10">
        <f t="shared" si="37"/>
        <v>0</v>
      </c>
      <c r="J402" s="2" t="s">
        <v>23</v>
      </c>
      <c r="K402" s="2" t="s">
        <v>23</v>
      </c>
      <c r="L402" s="2">
        <f t="shared" si="38"/>
        <v>0</v>
      </c>
      <c r="M402" s="2">
        <v>1163159</v>
      </c>
      <c r="N402" s="2">
        <v>24157</v>
      </c>
      <c r="O402" s="2">
        <f t="shared" si="39"/>
        <v>1187316</v>
      </c>
      <c r="P402" s="9">
        <f t="shared" si="40"/>
        <v>-1</v>
      </c>
      <c r="Q402" s="1"/>
    </row>
    <row r="403" spans="1:17" ht="12.75">
      <c r="A403" t="s">
        <v>955</v>
      </c>
      <c r="B403" t="s">
        <v>961</v>
      </c>
      <c r="C403" t="s">
        <v>892</v>
      </c>
      <c r="D403" s="10"/>
      <c r="E403" s="10"/>
      <c r="F403" s="10">
        <f t="shared" si="36"/>
        <v>0</v>
      </c>
      <c r="G403" s="10"/>
      <c r="H403" s="10"/>
      <c r="I403" s="10">
        <f t="shared" si="37"/>
        <v>0</v>
      </c>
      <c r="J403" s="2">
        <v>195516</v>
      </c>
      <c r="K403" s="2">
        <v>19454</v>
      </c>
      <c r="L403" s="2">
        <f t="shared" si="38"/>
        <v>214970</v>
      </c>
      <c r="O403" s="2">
        <f t="shared" si="39"/>
        <v>0</v>
      </c>
      <c r="P403" s="9" t="e">
        <f t="shared" si="40"/>
        <v>#DIV/0!</v>
      </c>
      <c r="Q403" s="1"/>
    </row>
    <row r="404" spans="1:16" ht="12.75">
      <c r="A404" t="s">
        <v>1225</v>
      </c>
      <c r="B404" t="s">
        <v>460</v>
      </c>
      <c r="C404" t="s">
        <v>541</v>
      </c>
      <c r="D404" s="10"/>
      <c r="E404" s="10"/>
      <c r="F404" s="10">
        <f t="shared" si="36"/>
        <v>0</v>
      </c>
      <c r="G404" s="10"/>
      <c r="H404" s="10"/>
      <c r="I404" s="10">
        <f t="shared" si="37"/>
        <v>0</v>
      </c>
      <c r="J404" s="2">
        <v>0</v>
      </c>
      <c r="K404" s="2">
        <v>0</v>
      </c>
      <c r="L404" s="2">
        <f t="shared" si="38"/>
        <v>0</v>
      </c>
      <c r="M404" s="2">
        <v>467725</v>
      </c>
      <c r="N404" s="2">
        <v>70159</v>
      </c>
      <c r="O404" s="2">
        <f t="shared" si="39"/>
        <v>537884</v>
      </c>
      <c r="P404" s="9">
        <f t="shared" si="40"/>
        <v>-1</v>
      </c>
    </row>
    <row r="405" spans="1:16" ht="12.75">
      <c r="A405" t="s">
        <v>1315</v>
      </c>
      <c r="B405" t="s">
        <v>1316</v>
      </c>
      <c r="C405" t="s">
        <v>889</v>
      </c>
      <c r="D405" s="10"/>
      <c r="E405" s="10"/>
      <c r="F405" s="10">
        <f t="shared" si="36"/>
        <v>0</v>
      </c>
      <c r="G405" s="10"/>
      <c r="H405" s="10"/>
      <c r="I405" s="10">
        <f t="shared" si="37"/>
        <v>0</v>
      </c>
      <c r="J405" s="2">
        <v>197452</v>
      </c>
      <c r="K405" s="2">
        <v>57969</v>
      </c>
      <c r="L405" s="2">
        <f t="shared" si="38"/>
        <v>255421</v>
      </c>
      <c r="M405" s="2">
        <v>182370</v>
      </c>
      <c r="N405" s="2">
        <v>24221</v>
      </c>
      <c r="O405" s="2">
        <f t="shared" si="39"/>
        <v>206591</v>
      </c>
      <c r="P405" s="9">
        <f t="shared" si="40"/>
        <v>0.23636073207448532</v>
      </c>
    </row>
    <row r="406" spans="1:16" ht="12.75">
      <c r="A406" t="s">
        <v>1315</v>
      </c>
      <c r="B406" t="s">
        <v>561</v>
      </c>
      <c r="C406" t="s">
        <v>1317</v>
      </c>
      <c r="D406" s="10"/>
      <c r="E406" s="10"/>
      <c r="F406" s="10">
        <f t="shared" si="36"/>
        <v>0</v>
      </c>
      <c r="G406" s="10"/>
      <c r="H406" s="10"/>
      <c r="I406" s="10">
        <f t="shared" si="37"/>
        <v>0</v>
      </c>
      <c r="J406" s="2">
        <v>147406</v>
      </c>
      <c r="K406" s="2">
        <v>12430</v>
      </c>
      <c r="L406" s="2">
        <f t="shared" si="38"/>
        <v>159836</v>
      </c>
      <c r="M406" s="2" t="s">
        <v>1320</v>
      </c>
      <c r="N406" s="2"/>
      <c r="O406" s="2">
        <f t="shared" si="39"/>
        <v>0</v>
      </c>
      <c r="P406" s="9" t="e">
        <f t="shared" si="40"/>
        <v>#DIV/0!</v>
      </c>
    </row>
    <row r="407" spans="1:17" ht="12.75">
      <c r="A407" t="s">
        <v>886</v>
      </c>
      <c r="B407" t="s">
        <v>643</v>
      </c>
      <c r="C407" t="s">
        <v>887</v>
      </c>
      <c r="D407" s="10"/>
      <c r="E407" s="10"/>
      <c r="F407" s="10">
        <f t="shared" si="36"/>
        <v>0</v>
      </c>
      <c r="G407" s="10"/>
      <c r="H407" s="10"/>
      <c r="I407" s="10">
        <f t="shared" si="37"/>
        <v>0</v>
      </c>
      <c r="J407" s="2">
        <v>0</v>
      </c>
      <c r="K407" s="2">
        <v>0</v>
      </c>
      <c r="L407" s="2">
        <f t="shared" si="38"/>
        <v>0</v>
      </c>
      <c r="M407" s="2">
        <v>183145</v>
      </c>
      <c r="N407" s="2">
        <v>64421</v>
      </c>
      <c r="O407" s="2">
        <f t="shared" si="39"/>
        <v>247566</v>
      </c>
      <c r="P407" s="9">
        <f t="shared" si="40"/>
        <v>-1</v>
      </c>
      <c r="Q407" s="1"/>
    </row>
    <row r="408" spans="1:17" ht="12.75">
      <c r="A408" t="s">
        <v>542</v>
      </c>
      <c r="B408" t="s">
        <v>150</v>
      </c>
      <c r="C408" t="s">
        <v>157</v>
      </c>
      <c r="D408" s="10"/>
      <c r="E408" s="10"/>
      <c r="F408" s="10">
        <f t="shared" si="36"/>
        <v>0</v>
      </c>
      <c r="G408" s="10"/>
      <c r="H408" s="10"/>
      <c r="I408" s="10">
        <f t="shared" si="37"/>
        <v>0</v>
      </c>
      <c r="J408" s="2">
        <v>331976</v>
      </c>
      <c r="K408" s="2">
        <v>179577</v>
      </c>
      <c r="L408" s="2">
        <f t="shared" si="38"/>
        <v>511553</v>
      </c>
      <c r="M408" s="2">
        <v>959085</v>
      </c>
      <c r="N408" s="2">
        <v>70702</v>
      </c>
      <c r="O408" s="2">
        <f t="shared" si="39"/>
        <v>1029787</v>
      </c>
      <c r="P408" s="9">
        <f t="shared" si="40"/>
        <v>-0.5032438747041864</v>
      </c>
      <c r="Q408" s="1"/>
    </row>
    <row r="409" spans="1:16" ht="12.75">
      <c r="A409" t="s">
        <v>944</v>
      </c>
      <c r="B409" t="s">
        <v>468</v>
      </c>
      <c r="C409" t="s">
        <v>877</v>
      </c>
      <c r="D409" s="10"/>
      <c r="E409" s="10"/>
      <c r="F409" s="10">
        <f t="shared" si="36"/>
        <v>0</v>
      </c>
      <c r="G409" s="10"/>
      <c r="H409" s="10"/>
      <c r="I409" s="10">
        <f t="shared" si="37"/>
        <v>0</v>
      </c>
      <c r="J409" s="2">
        <v>282560</v>
      </c>
      <c r="K409" s="2">
        <v>54997</v>
      </c>
      <c r="L409" s="2">
        <f t="shared" si="38"/>
        <v>337557</v>
      </c>
      <c r="M409" s="2">
        <v>265028</v>
      </c>
      <c r="N409" s="2">
        <v>52560</v>
      </c>
      <c r="O409" s="2">
        <f t="shared" si="39"/>
        <v>317588</v>
      </c>
      <c r="P409" s="9">
        <f t="shared" si="40"/>
        <v>0.0628770608461277</v>
      </c>
    </row>
    <row r="410" spans="1:17" ht="12.75">
      <c r="A410" t="s">
        <v>149</v>
      </c>
      <c r="B410" t="s">
        <v>187</v>
      </c>
      <c r="C410" t="s">
        <v>184</v>
      </c>
      <c r="D410" s="10"/>
      <c r="E410" s="10"/>
      <c r="F410" s="10">
        <f t="shared" si="36"/>
        <v>0</v>
      </c>
      <c r="G410" s="10"/>
      <c r="H410" s="10"/>
      <c r="I410" s="10">
        <f t="shared" si="37"/>
        <v>0</v>
      </c>
      <c r="J410" s="2">
        <v>174276</v>
      </c>
      <c r="K410" s="2">
        <v>14917</v>
      </c>
      <c r="L410" s="2">
        <f t="shared" si="38"/>
        <v>189193</v>
      </c>
      <c r="M410" s="2">
        <v>156701</v>
      </c>
      <c r="N410" s="2">
        <v>14392</v>
      </c>
      <c r="O410" s="2">
        <f t="shared" si="39"/>
        <v>171093</v>
      </c>
      <c r="P410" s="9">
        <f t="shared" si="40"/>
        <v>0.1057904180767185</v>
      </c>
      <c r="Q410" s="1"/>
    </row>
    <row r="411" spans="1:17" ht="12.75">
      <c r="A411" t="s">
        <v>1383</v>
      </c>
      <c r="B411" t="s">
        <v>6</v>
      </c>
      <c r="C411" t="s">
        <v>3</v>
      </c>
      <c r="D411" s="10"/>
      <c r="E411" s="10"/>
      <c r="F411" s="10">
        <f t="shared" si="36"/>
        <v>0</v>
      </c>
      <c r="G411" s="10"/>
      <c r="H411" s="10"/>
      <c r="I411" s="10">
        <f t="shared" si="37"/>
        <v>0</v>
      </c>
      <c r="J411" s="2">
        <v>409597</v>
      </c>
      <c r="K411" s="2">
        <v>99551</v>
      </c>
      <c r="L411" s="2">
        <f t="shared" si="38"/>
        <v>509148</v>
      </c>
      <c r="M411" s="2">
        <v>411319</v>
      </c>
      <c r="N411" s="2">
        <v>100810</v>
      </c>
      <c r="O411" s="2">
        <f t="shared" si="39"/>
        <v>512129</v>
      </c>
      <c r="P411" s="9">
        <f t="shared" si="40"/>
        <v>-0.0058207990564877205</v>
      </c>
      <c r="Q411" s="1"/>
    </row>
    <row r="412" spans="1:17" ht="12.75">
      <c r="A412" t="s">
        <v>1383</v>
      </c>
      <c r="B412" t="s">
        <v>4</v>
      </c>
      <c r="C412" t="s">
        <v>24</v>
      </c>
      <c r="D412" s="10"/>
      <c r="E412" s="10"/>
      <c r="F412" s="10">
        <f t="shared" si="36"/>
        <v>0</v>
      </c>
      <c r="G412" s="10"/>
      <c r="H412" s="10"/>
      <c r="I412" s="10">
        <f t="shared" si="37"/>
        <v>0</v>
      </c>
      <c r="J412" s="2">
        <v>503436</v>
      </c>
      <c r="K412" s="2">
        <v>95077</v>
      </c>
      <c r="L412" s="2">
        <f t="shared" si="38"/>
        <v>598513</v>
      </c>
      <c r="M412" s="2">
        <v>483577</v>
      </c>
      <c r="N412" s="2">
        <v>81800</v>
      </c>
      <c r="O412" s="2">
        <f t="shared" si="39"/>
        <v>565377</v>
      </c>
      <c r="P412" s="9">
        <f t="shared" si="40"/>
        <v>0.058608680579507126</v>
      </c>
      <c r="Q412" s="1"/>
    </row>
    <row r="413" spans="1:17" ht="12.75">
      <c r="A413" t="s">
        <v>890</v>
      </c>
      <c r="B413" t="s">
        <v>893</v>
      </c>
      <c r="C413" t="s">
        <v>894</v>
      </c>
      <c r="D413" s="10"/>
      <c r="E413" s="10"/>
      <c r="F413" s="10">
        <f t="shared" si="36"/>
        <v>0</v>
      </c>
      <c r="G413" s="10"/>
      <c r="H413" s="10"/>
      <c r="I413" s="10">
        <f t="shared" si="37"/>
        <v>0</v>
      </c>
      <c r="J413" s="2">
        <v>103121</v>
      </c>
      <c r="K413" s="2">
        <v>24927</v>
      </c>
      <c r="L413" s="2">
        <f t="shared" si="38"/>
        <v>128048</v>
      </c>
      <c r="M413" s="2">
        <v>91818</v>
      </c>
      <c r="N413" s="4">
        <v>22352</v>
      </c>
      <c r="O413" s="2">
        <f t="shared" si="39"/>
        <v>114170</v>
      </c>
      <c r="P413" s="9">
        <f t="shared" si="40"/>
        <v>0.12155557501970746</v>
      </c>
      <c r="Q413" s="1"/>
    </row>
    <row r="414" spans="1:17" ht="12.75">
      <c r="A414" t="s">
        <v>1097</v>
      </c>
      <c r="B414" t="s">
        <v>1102</v>
      </c>
      <c r="C414" t="s">
        <v>894</v>
      </c>
      <c r="D414" s="10"/>
      <c r="E414" s="10"/>
      <c r="F414" s="10">
        <f t="shared" si="36"/>
        <v>0</v>
      </c>
      <c r="G414" s="10"/>
      <c r="H414" s="10"/>
      <c r="I414" s="10">
        <f t="shared" si="37"/>
        <v>0</v>
      </c>
      <c r="J414" s="2">
        <v>151357</v>
      </c>
      <c r="K414" s="2">
        <v>5698</v>
      </c>
      <c r="L414" s="2">
        <f t="shared" si="38"/>
        <v>157055</v>
      </c>
      <c r="M414" s="2">
        <v>117198</v>
      </c>
      <c r="N414" s="2">
        <v>3516</v>
      </c>
      <c r="O414" s="2">
        <f t="shared" si="39"/>
        <v>120714</v>
      </c>
      <c r="P414" s="9">
        <f t="shared" si="40"/>
        <v>0.30105041668737675</v>
      </c>
      <c r="Q414" s="1"/>
    </row>
    <row r="415" spans="1:17" ht="12.75">
      <c r="A415" t="s">
        <v>1146</v>
      </c>
      <c r="B415" t="s">
        <v>675</v>
      </c>
      <c r="C415" t="s">
        <v>794</v>
      </c>
      <c r="D415" s="10"/>
      <c r="E415" s="10"/>
      <c r="F415" s="10">
        <f t="shared" si="36"/>
        <v>0</v>
      </c>
      <c r="G415" s="10"/>
      <c r="H415" s="10"/>
      <c r="I415" s="10">
        <f t="shared" si="37"/>
        <v>0</v>
      </c>
      <c r="J415" s="2">
        <v>239256</v>
      </c>
      <c r="K415" s="2">
        <v>58583</v>
      </c>
      <c r="L415" s="2">
        <f t="shared" si="38"/>
        <v>297839</v>
      </c>
      <c r="M415" s="2">
        <v>232369</v>
      </c>
      <c r="N415" s="2">
        <v>52650</v>
      </c>
      <c r="O415" s="2">
        <f t="shared" si="39"/>
        <v>285019</v>
      </c>
      <c r="P415" s="9">
        <f t="shared" si="40"/>
        <v>0.04497945750985022</v>
      </c>
      <c r="Q415" s="1"/>
    </row>
    <row r="416" spans="1:16" ht="12.75">
      <c r="A416" t="s">
        <v>1225</v>
      </c>
      <c r="B416" t="s">
        <v>347</v>
      </c>
      <c r="C416" t="s">
        <v>794</v>
      </c>
      <c r="D416" s="10"/>
      <c r="E416" s="10"/>
      <c r="F416" s="10">
        <f t="shared" si="36"/>
        <v>0</v>
      </c>
      <c r="G416" s="10"/>
      <c r="H416" s="10"/>
      <c r="I416" s="10">
        <f t="shared" si="37"/>
        <v>0</v>
      </c>
      <c r="J416" s="2">
        <v>0</v>
      </c>
      <c r="K416" s="2">
        <v>0</v>
      </c>
      <c r="L416" s="2">
        <f t="shared" si="38"/>
        <v>0</v>
      </c>
      <c r="M416" s="2">
        <v>301953</v>
      </c>
      <c r="N416" s="2">
        <v>35400</v>
      </c>
      <c r="O416" s="2">
        <f t="shared" si="39"/>
        <v>337353</v>
      </c>
      <c r="P416" s="9">
        <f t="shared" si="40"/>
        <v>-1</v>
      </c>
    </row>
    <row r="417" spans="1:17" ht="12.75">
      <c r="A417" t="s">
        <v>1028</v>
      </c>
      <c r="B417" t="s">
        <v>669</v>
      </c>
      <c r="C417" t="s">
        <v>1042</v>
      </c>
      <c r="D417" s="10"/>
      <c r="E417" s="10"/>
      <c r="F417" s="10">
        <f t="shared" si="36"/>
        <v>0</v>
      </c>
      <c r="G417" s="10"/>
      <c r="H417" s="10"/>
      <c r="I417" s="10">
        <f t="shared" si="37"/>
        <v>0</v>
      </c>
      <c r="J417" s="2">
        <v>218940</v>
      </c>
      <c r="K417" s="2">
        <v>32034</v>
      </c>
      <c r="L417" s="2">
        <f t="shared" si="38"/>
        <v>250974</v>
      </c>
      <c r="M417" s="2">
        <v>209781</v>
      </c>
      <c r="N417" s="2">
        <v>30543</v>
      </c>
      <c r="O417" s="2">
        <f t="shared" si="39"/>
        <v>240324</v>
      </c>
      <c r="P417" s="9">
        <f t="shared" si="40"/>
        <v>0.04431517451440555</v>
      </c>
      <c r="Q417" s="1"/>
    </row>
    <row r="418" spans="1:16" ht="12.75">
      <c r="A418" t="s">
        <v>944</v>
      </c>
      <c r="B418" t="s">
        <v>464</v>
      </c>
      <c r="C418" t="s">
        <v>877</v>
      </c>
      <c r="D418" s="10"/>
      <c r="E418" s="10"/>
      <c r="F418" s="10">
        <f t="shared" si="36"/>
        <v>0</v>
      </c>
      <c r="G418" s="10"/>
      <c r="H418" s="10"/>
      <c r="I418" s="10">
        <f t="shared" si="37"/>
        <v>0</v>
      </c>
      <c r="J418" s="2">
        <v>319371</v>
      </c>
      <c r="K418" s="2">
        <v>60202</v>
      </c>
      <c r="L418" s="2">
        <f t="shared" si="38"/>
        <v>379573</v>
      </c>
      <c r="M418" s="2">
        <v>292012</v>
      </c>
      <c r="N418" s="2">
        <v>46951</v>
      </c>
      <c r="O418" s="2">
        <f t="shared" si="39"/>
        <v>338963</v>
      </c>
      <c r="P418" s="9">
        <f t="shared" si="40"/>
        <v>0.119806586559595</v>
      </c>
    </row>
    <row r="419" spans="1:17" ht="12.75">
      <c r="A419" t="s">
        <v>543</v>
      </c>
      <c r="B419" t="s">
        <v>164</v>
      </c>
      <c r="C419" t="s">
        <v>188</v>
      </c>
      <c r="D419" s="10"/>
      <c r="E419" s="10"/>
      <c r="F419" s="10">
        <f t="shared" si="36"/>
        <v>0</v>
      </c>
      <c r="G419" s="10"/>
      <c r="H419" s="10"/>
      <c r="I419" s="10">
        <f t="shared" si="37"/>
        <v>0</v>
      </c>
      <c r="J419" s="2">
        <v>254194</v>
      </c>
      <c r="K419" s="2">
        <v>22774</v>
      </c>
      <c r="L419" s="2">
        <f t="shared" si="38"/>
        <v>276968</v>
      </c>
      <c r="M419" s="2">
        <v>196386</v>
      </c>
      <c r="N419" s="2">
        <v>34465</v>
      </c>
      <c r="O419" s="2">
        <f t="shared" si="39"/>
        <v>230851</v>
      </c>
      <c r="P419" s="9">
        <f t="shared" si="40"/>
        <v>0.19976954832337743</v>
      </c>
      <c r="Q419" s="1"/>
    </row>
    <row r="420" spans="1:17" ht="12.75">
      <c r="A420" t="s">
        <v>1097</v>
      </c>
      <c r="B420" t="s">
        <v>1099</v>
      </c>
      <c r="C420" t="s">
        <v>1100</v>
      </c>
      <c r="D420" s="10"/>
      <c r="E420" s="10"/>
      <c r="F420" s="10">
        <f t="shared" si="36"/>
        <v>0</v>
      </c>
      <c r="G420" s="10"/>
      <c r="H420" s="10"/>
      <c r="I420" s="10">
        <f t="shared" si="37"/>
        <v>0</v>
      </c>
      <c r="J420" s="2">
        <v>163969</v>
      </c>
      <c r="K420" s="2">
        <v>6559</v>
      </c>
      <c r="L420" s="2">
        <f t="shared" si="38"/>
        <v>170528</v>
      </c>
      <c r="M420" s="2">
        <v>145987</v>
      </c>
      <c r="N420" s="2">
        <v>5836</v>
      </c>
      <c r="O420" s="2">
        <f t="shared" si="39"/>
        <v>151823</v>
      </c>
      <c r="P420" s="9">
        <f t="shared" si="40"/>
        <v>0.12320267680127517</v>
      </c>
      <c r="Q420" s="1"/>
    </row>
    <row r="421" spans="1:17" ht="12.75">
      <c r="A421" t="s">
        <v>758</v>
      </c>
      <c r="B421" t="s">
        <v>514</v>
      </c>
      <c r="C421" t="s">
        <v>777</v>
      </c>
      <c r="D421" s="10"/>
      <c r="E421" s="10"/>
      <c r="F421" s="10">
        <f t="shared" si="36"/>
        <v>0</v>
      </c>
      <c r="G421" s="10"/>
      <c r="H421" s="10"/>
      <c r="I421" s="10">
        <f t="shared" si="37"/>
        <v>0</v>
      </c>
      <c r="J421" s="3">
        <v>0</v>
      </c>
      <c r="K421" s="3">
        <v>0</v>
      </c>
      <c r="L421" s="2">
        <f t="shared" si="38"/>
        <v>0</v>
      </c>
      <c r="M421" s="2">
        <v>238308</v>
      </c>
      <c r="N421" s="2">
        <v>18731</v>
      </c>
      <c r="O421" s="2">
        <f t="shared" si="39"/>
        <v>257039</v>
      </c>
      <c r="P421" s="9">
        <f t="shared" si="40"/>
        <v>-1</v>
      </c>
      <c r="Q421" s="1"/>
    </row>
    <row r="422" spans="1:17" ht="12.75">
      <c r="A422" t="s">
        <v>1213</v>
      </c>
      <c r="B422" t="s">
        <v>1222</v>
      </c>
      <c r="C422" t="s">
        <v>1253</v>
      </c>
      <c r="D422" s="10"/>
      <c r="E422" s="10"/>
      <c r="F422" s="10">
        <f t="shared" si="36"/>
        <v>0</v>
      </c>
      <c r="G422" s="10"/>
      <c r="H422" s="10"/>
      <c r="I422" s="10">
        <f t="shared" si="37"/>
        <v>0</v>
      </c>
      <c r="J422" s="2">
        <v>212596</v>
      </c>
      <c r="K422" s="2">
        <v>71992</v>
      </c>
      <c r="L422" s="2">
        <f t="shared" si="38"/>
        <v>284588</v>
      </c>
      <c r="M422" s="2">
        <v>167305</v>
      </c>
      <c r="N422" s="2">
        <v>42452</v>
      </c>
      <c r="O422" s="2">
        <f t="shared" si="39"/>
        <v>209757</v>
      </c>
      <c r="P422" s="9">
        <f t="shared" si="40"/>
        <v>0.35675090700191175</v>
      </c>
      <c r="Q422" s="1"/>
    </row>
    <row r="423" spans="1:17" ht="12.75">
      <c r="A423" t="s">
        <v>1383</v>
      </c>
      <c r="B423" t="s">
        <v>19</v>
      </c>
      <c r="C423" t="s">
        <v>3</v>
      </c>
      <c r="D423" s="10"/>
      <c r="E423" s="10"/>
      <c r="F423" s="10">
        <f t="shared" si="36"/>
        <v>0</v>
      </c>
      <c r="G423" s="10"/>
      <c r="H423" s="10"/>
      <c r="I423" s="10">
        <f t="shared" si="37"/>
        <v>0</v>
      </c>
      <c r="J423" s="2">
        <v>0</v>
      </c>
      <c r="K423" s="2">
        <v>0</v>
      </c>
      <c r="L423" s="2">
        <f t="shared" si="38"/>
        <v>0</v>
      </c>
      <c r="M423" s="2">
        <v>487066</v>
      </c>
      <c r="N423" s="2">
        <v>132912</v>
      </c>
      <c r="O423" s="2">
        <f t="shared" si="39"/>
        <v>619978</v>
      </c>
      <c r="P423" s="9">
        <f t="shared" si="40"/>
        <v>-1</v>
      </c>
      <c r="Q423" s="1"/>
    </row>
    <row r="424" spans="1:16" ht="12.75">
      <c r="A424" t="s">
        <v>1349</v>
      </c>
      <c r="B424" t="s">
        <v>1360</v>
      </c>
      <c r="C424" t="s">
        <v>1353</v>
      </c>
      <c r="D424" s="10"/>
      <c r="E424" s="10"/>
      <c r="F424" s="10">
        <f t="shared" si="36"/>
        <v>0</v>
      </c>
      <c r="G424" s="10"/>
      <c r="H424" s="10"/>
      <c r="I424" s="10">
        <f t="shared" si="37"/>
        <v>0</v>
      </c>
      <c r="J424" s="2">
        <v>0</v>
      </c>
      <c r="K424" s="2">
        <v>0</v>
      </c>
      <c r="L424" s="2">
        <f t="shared" si="38"/>
        <v>0</v>
      </c>
      <c r="M424" s="2">
        <v>154458</v>
      </c>
      <c r="N424" s="2">
        <v>22004</v>
      </c>
      <c r="O424" s="2">
        <f t="shared" si="39"/>
        <v>176462</v>
      </c>
      <c r="P424" s="9">
        <f t="shared" si="40"/>
        <v>-1</v>
      </c>
    </row>
    <row r="425" spans="1:16" ht="12.75">
      <c r="A425" t="s">
        <v>793</v>
      </c>
      <c r="B425" t="s">
        <v>818</v>
      </c>
      <c r="C425" t="s">
        <v>819</v>
      </c>
      <c r="D425" s="10"/>
      <c r="E425" s="10"/>
      <c r="F425" s="10">
        <f t="shared" si="36"/>
        <v>0</v>
      </c>
      <c r="G425" s="10"/>
      <c r="H425" s="10"/>
      <c r="I425" s="10">
        <f t="shared" si="37"/>
        <v>0</v>
      </c>
      <c r="J425" s="2">
        <v>248459</v>
      </c>
      <c r="K425" s="2">
        <v>17603</v>
      </c>
      <c r="L425" s="2">
        <f t="shared" si="38"/>
        <v>266062</v>
      </c>
      <c r="M425" s="2">
        <v>178669</v>
      </c>
      <c r="N425" s="2">
        <v>18059</v>
      </c>
      <c r="O425" s="2">
        <f t="shared" si="39"/>
        <v>196728</v>
      </c>
      <c r="P425" s="9">
        <f t="shared" si="40"/>
        <v>0.35243585051441584</v>
      </c>
    </row>
    <row r="426" spans="1:17" ht="12.75">
      <c r="A426" t="s">
        <v>1383</v>
      </c>
      <c r="B426" t="s">
        <v>11</v>
      </c>
      <c r="C426" t="s">
        <v>3</v>
      </c>
      <c r="D426" s="10"/>
      <c r="E426" s="10"/>
      <c r="F426" s="10">
        <f t="shared" si="36"/>
        <v>0</v>
      </c>
      <c r="G426" s="10"/>
      <c r="H426" s="10"/>
      <c r="I426" s="10">
        <f t="shared" si="37"/>
        <v>0</v>
      </c>
      <c r="J426" s="2">
        <v>313846</v>
      </c>
      <c r="K426" s="4">
        <v>52253</v>
      </c>
      <c r="L426" s="2">
        <f t="shared" si="38"/>
        <v>366099</v>
      </c>
      <c r="M426" s="2">
        <v>0</v>
      </c>
      <c r="N426" s="2">
        <v>0</v>
      </c>
      <c r="O426" s="2">
        <f t="shared" si="39"/>
        <v>0</v>
      </c>
      <c r="P426" s="9" t="e">
        <f t="shared" si="40"/>
        <v>#DIV/0!</v>
      </c>
      <c r="Q426" s="1"/>
    </row>
    <row r="427" spans="1:17" ht="12.75">
      <c r="A427" t="s">
        <v>1348</v>
      </c>
      <c r="B427" t="s">
        <v>716</v>
      </c>
      <c r="C427" t="s">
        <v>794</v>
      </c>
      <c r="D427" s="10"/>
      <c r="E427" s="10"/>
      <c r="F427" s="10">
        <f t="shared" si="36"/>
        <v>0</v>
      </c>
      <c r="G427" s="10"/>
      <c r="H427" s="10"/>
      <c r="I427" s="10">
        <f t="shared" si="37"/>
        <v>0</v>
      </c>
      <c r="J427" s="2">
        <v>190548</v>
      </c>
      <c r="K427" s="2">
        <v>31904</v>
      </c>
      <c r="L427" s="2">
        <f t="shared" si="38"/>
        <v>222452</v>
      </c>
      <c r="M427" s="2">
        <v>0</v>
      </c>
      <c r="N427" s="2">
        <v>0</v>
      </c>
      <c r="O427" s="2">
        <f t="shared" si="39"/>
        <v>0</v>
      </c>
      <c r="P427" s="9" t="e">
        <f t="shared" si="40"/>
        <v>#DIV/0!</v>
      </c>
      <c r="Q427" s="1"/>
    </row>
    <row r="428" spans="1:17" ht="12.75">
      <c r="A428" t="s">
        <v>851</v>
      </c>
      <c r="B428" t="s">
        <v>722</v>
      </c>
      <c r="C428" t="s">
        <v>794</v>
      </c>
      <c r="D428" s="10"/>
      <c r="E428" s="10"/>
      <c r="F428" s="10">
        <f t="shared" si="36"/>
        <v>0</v>
      </c>
      <c r="G428" s="10"/>
      <c r="H428" s="10"/>
      <c r="I428" s="10">
        <f t="shared" si="37"/>
        <v>0</v>
      </c>
      <c r="J428" s="2">
        <v>304733</v>
      </c>
      <c r="K428" s="2">
        <v>14914</v>
      </c>
      <c r="L428" s="2">
        <f t="shared" si="38"/>
        <v>319647</v>
      </c>
      <c r="M428" s="2">
        <v>330917</v>
      </c>
      <c r="N428" s="2">
        <v>10354</v>
      </c>
      <c r="O428" s="2">
        <f t="shared" si="39"/>
        <v>341271</v>
      </c>
      <c r="P428" s="9">
        <f t="shared" si="40"/>
        <v>-0.06336313369726698</v>
      </c>
      <c r="Q428" s="1"/>
    </row>
    <row r="429" spans="1:17" ht="12.75">
      <c r="A429" t="s">
        <v>1028</v>
      </c>
      <c r="B429" t="s">
        <v>667</v>
      </c>
      <c r="C429" t="s">
        <v>1030</v>
      </c>
      <c r="D429" s="10"/>
      <c r="E429" s="10"/>
      <c r="F429" s="10">
        <f t="shared" si="36"/>
        <v>0</v>
      </c>
      <c r="G429" s="10"/>
      <c r="H429" s="10"/>
      <c r="I429" s="10">
        <f t="shared" si="37"/>
        <v>0</v>
      </c>
      <c r="J429" s="2">
        <v>459108</v>
      </c>
      <c r="K429" s="2">
        <v>48006</v>
      </c>
      <c r="L429" s="2">
        <f t="shared" si="38"/>
        <v>507114</v>
      </c>
      <c r="O429" s="2">
        <f t="shared" si="39"/>
        <v>0</v>
      </c>
      <c r="P429" s="9" t="e">
        <f t="shared" si="40"/>
        <v>#DIV/0!</v>
      </c>
      <c r="Q429" s="1"/>
    </row>
    <row r="430" spans="1:17" ht="12.75">
      <c r="A430" t="s">
        <v>1259</v>
      </c>
      <c r="B430" t="s">
        <v>709</v>
      </c>
      <c r="C430" t="s">
        <v>794</v>
      </c>
      <c r="D430" s="10"/>
      <c r="E430" s="10"/>
      <c r="F430" s="10">
        <f t="shared" si="36"/>
        <v>0</v>
      </c>
      <c r="G430" s="10"/>
      <c r="H430" s="10"/>
      <c r="I430" s="10">
        <f t="shared" si="37"/>
        <v>0</v>
      </c>
      <c r="J430" s="2"/>
      <c r="L430" s="2">
        <f t="shared" si="38"/>
        <v>0</v>
      </c>
      <c r="M430" s="2">
        <v>491388</v>
      </c>
      <c r="N430" s="2">
        <v>0</v>
      </c>
      <c r="O430" s="2">
        <f t="shared" si="39"/>
        <v>491388</v>
      </c>
      <c r="P430" s="9">
        <f t="shared" si="40"/>
        <v>-1</v>
      </c>
      <c r="Q430" s="1"/>
    </row>
    <row r="431" spans="1:17" ht="12.75">
      <c r="A431" t="s">
        <v>1028</v>
      </c>
      <c r="B431" t="s">
        <v>1053</v>
      </c>
      <c r="C431" t="s">
        <v>1055</v>
      </c>
      <c r="D431" s="10"/>
      <c r="E431" s="10"/>
      <c r="F431" s="10">
        <f t="shared" si="36"/>
        <v>0</v>
      </c>
      <c r="G431" s="10"/>
      <c r="H431" s="10"/>
      <c r="I431" s="10">
        <f t="shared" si="37"/>
        <v>0</v>
      </c>
      <c r="J431" s="2">
        <v>172336</v>
      </c>
      <c r="K431" s="2">
        <v>23234</v>
      </c>
      <c r="L431" s="2">
        <f t="shared" si="38"/>
        <v>195570</v>
      </c>
      <c r="M431" s="2">
        <v>149163</v>
      </c>
      <c r="N431" s="2">
        <v>18989</v>
      </c>
      <c r="O431" s="2">
        <f t="shared" si="39"/>
        <v>168152</v>
      </c>
      <c r="P431" s="9">
        <f t="shared" si="40"/>
        <v>0.16305485513107187</v>
      </c>
      <c r="Q431" s="1"/>
    </row>
    <row r="432" spans="1:16" ht="12.75">
      <c r="A432" t="s">
        <v>1315</v>
      </c>
      <c r="B432" t="s">
        <v>560</v>
      </c>
      <c r="C432" t="s">
        <v>1317</v>
      </c>
      <c r="D432" s="10"/>
      <c r="E432" s="10"/>
      <c r="F432" s="10">
        <f t="shared" si="36"/>
        <v>0</v>
      </c>
      <c r="G432" s="10"/>
      <c r="H432" s="10"/>
      <c r="I432" s="10">
        <f t="shared" si="37"/>
        <v>0</v>
      </c>
      <c r="J432" s="2">
        <v>184786</v>
      </c>
      <c r="K432" s="2">
        <v>20837</v>
      </c>
      <c r="L432" s="2">
        <f t="shared" si="38"/>
        <v>205623</v>
      </c>
      <c r="M432" s="2">
        <v>153124</v>
      </c>
      <c r="N432" s="2">
        <v>9307</v>
      </c>
      <c r="O432" s="2">
        <f t="shared" si="39"/>
        <v>162431</v>
      </c>
      <c r="P432" s="9">
        <f t="shared" si="40"/>
        <v>0.2659098324827157</v>
      </c>
    </row>
    <row r="433" spans="1:16" ht="12.75">
      <c r="A433" t="s">
        <v>793</v>
      </c>
      <c r="B433" t="s">
        <v>831</v>
      </c>
      <c r="C433" t="s">
        <v>832</v>
      </c>
      <c r="D433" s="10"/>
      <c r="E433" s="10"/>
      <c r="F433" s="10">
        <f t="shared" si="36"/>
        <v>0</v>
      </c>
      <c r="G433" s="10"/>
      <c r="H433" s="10"/>
      <c r="I433" s="10">
        <f t="shared" si="37"/>
        <v>0</v>
      </c>
      <c r="J433" s="2">
        <v>124407</v>
      </c>
      <c r="K433" s="2">
        <v>21286</v>
      </c>
      <c r="L433" s="2">
        <f t="shared" si="38"/>
        <v>145693</v>
      </c>
      <c r="M433" s="2">
        <v>111673</v>
      </c>
      <c r="N433" s="2">
        <v>20796</v>
      </c>
      <c r="O433" s="2">
        <f t="shared" si="39"/>
        <v>132469</v>
      </c>
      <c r="P433" s="9">
        <f t="shared" si="40"/>
        <v>0.09982712936611585</v>
      </c>
    </row>
    <row r="434" spans="1:17" ht="12.75">
      <c r="A434" t="s">
        <v>758</v>
      </c>
      <c r="B434" t="s">
        <v>770</v>
      </c>
      <c r="C434" t="s">
        <v>771</v>
      </c>
      <c r="D434" s="10"/>
      <c r="E434" s="10"/>
      <c r="F434" s="10">
        <f t="shared" si="36"/>
        <v>0</v>
      </c>
      <c r="G434" s="10"/>
      <c r="H434" s="10"/>
      <c r="I434" s="10">
        <f t="shared" si="37"/>
        <v>0</v>
      </c>
      <c r="J434" s="2">
        <v>98174</v>
      </c>
      <c r="K434" s="2">
        <v>15968</v>
      </c>
      <c r="L434" s="2">
        <f t="shared" si="38"/>
        <v>114142</v>
      </c>
      <c r="M434" s="2">
        <v>101078</v>
      </c>
      <c r="N434" s="2">
        <v>15708</v>
      </c>
      <c r="O434" s="2">
        <f t="shared" si="39"/>
        <v>116786</v>
      </c>
      <c r="P434" s="9">
        <f t="shared" si="40"/>
        <v>-0.022639699964036784</v>
      </c>
      <c r="Q434" s="1"/>
    </row>
    <row r="435" spans="1:17" ht="12.75">
      <c r="A435" t="s">
        <v>542</v>
      </c>
      <c r="B435" t="s">
        <v>191</v>
      </c>
      <c r="C435" t="s">
        <v>192</v>
      </c>
      <c r="D435" s="10"/>
      <c r="E435" s="10"/>
      <c r="F435" s="10">
        <f t="shared" si="36"/>
        <v>0</v>
      </c>
      <c r="G435" s="10"/>
      <c r="H435" s="10"/>
      <c r="I435" s="10">
        <f t="shared" si="37"/>
        <v>0</v>
      </c>
      <c r="J435" s="2">
        <v>205020</v>
      </c>
      <c r="K435" s="2">
        <v>41411</v>
      </c>
      <c r="L435" s="2">
        <f t="shared" si="38"/>
        <v>246431</v>
      </c>
      <c r="M435" s="2">
        <v>202669</v>
      </c>
      <c r="N435" s="2">
        <v>38287</v>
      </c>
      <c r="O435" s="2">
        <f t="shared" si="39"/>
        <v>240956</v>
      </c>
      <c r="P435" s="9">
        <f t="shared" si="40"/>
        <v>0.022721990736898023</v>
      </c>
      <c r="Q435" s="1"/>
    </row>
    <row r="436" spans="1:17" ht="12.75">
      <c r="A436" t="s">
        <v>75</v>
      </c>
      <c r="B436" t="s">
        <v>86</v>
      </c>
      <c r="C436" t="s">
        <v>129</v>
      </c>
      <c r="D436" s="10"/>
      <c r="E436" s="10"/>
      <c r="F436" s="10">
        <f t="shared" si="36"/>
        <v>0</v>
      </c>
      <c r="G436" s="10"/>
      <c r="H436" s="10"/>
      <c r="I436" s="10">
        <f t="shared" si="37"/>
        <v>0</v>
      </c>
      <c r="J436" s="2">
        <v>243831</v>
      </c>
      <c r="K436" s="2">
        <v>113186</v>
      </c>
      <c r="L436" s="2">
        <f t="shared" si="38"/>
        <v>357017</v>
      </c>
      <c r="M436" s="2">
        <v>234752</v>
      </c>
      <c r="N436" s="2">
        <v>103375</v>
      </c>
      <c r="O436" s="2">
        <f t="shared" si="39"/>
        <v>338127</v>
      </c>
      <c r="P436" s="9">
        <f t="shared" si="40"/>
        <v>0.05586658267455719</v>
      </c>
      <c r="Q436" s="1"/>
    </row>
    <row r="437" spans="1:17" ht="12.75">
      <c r="A437" t="s">
        <v>1383</v>
      </c>
      <c r="B437" t="s">
        <v>12</v>
      </c>
      <c r="C437" t="s">
        <v>3</v>
      </c>
      <c r="D437" s="10"/>
      <c r="E437" s="10"/>
      <c r="F437" s="10">
        <f t="shared" si="36"/>
        <v>0</v>
      </c>
      <c r="G437" s="10"/>
      <c r="H437" s="10"/>
      <c r="I437" s="10">
        <f t="shared" si="37"/>
        <v>0</v>
      </c>
      <c r="J437" s="2">
        <v>280031</v>
      </c>
      <c r="K437" s="2">
        <v>85781</v>
      </c>
      <c r="L437" s="2">
        <f t="shared" si="38"/>
        <v>365812</v>
      </c>
      <c r="M437" s="2">
        <v>0</v>
      </c>
      <c r="N437" s="2">
        <v>0</v>
      </c>
      <c r="O437" s="2">
        <f t="shared" si="39"/>
        <v>0</v>
      </c>
      <c r="P437" s="9" t="e">
        <f t="shared" si="40"/>
        <v>#DIV/0!</v>
      </c>
      <c r="Q437" s="1"/>
    </row>
    <row r="438" spans="1:16" ht="12.75">
      <c r="A438" t="s">
        <v>1315</v>
      </c>
      <c r="B438" t="s">
        <v>1321</v>
      </c>
      <c r="C438" t="s">
        <v>1322</v>
      </c>
      <c r="D438" s="10"/>
      <c r="E438" s="10"/>
      <c r="F438" s="10">
        <f t="shared" si="36"/>
        <v>0</v>
      </c>
      <c r="G438" s="10"/>
      <c r="H438" s="10"/>
      <c r="I438" s="10">
        <f t="shared" si="37"/>
        <v>0</v>
      </c>
      <c r="J438" s="2">
        <v>0</v>
      </c>
      <c r="K438" s="2">
        <v>0</v>
      </c>
      <c r="L438" s="2">
        <f t="shared" si="38"/>
        <v>0</v>
      </c>
      <c r="M438" s="2">
        <v>131205</v>
      </c>
      <c r="N438" s="2">
        <v>13419</v>
      </c>
      <c r="O438" s="2">
        <f t="shared" si="39"/>
        <v>144624</v>
      </c>
      <c r="P438" s="9">
        <f t="shared" si="40"/>
        <v>-1</v>
      </c>
    </row>
    <row r="439" spans="1:16" ht="12.75">
      <c r="A439" t="s">
        <v>793</v>
      </c>
      <c r="B439" t="s">
        <v>830</v>
      </c>
      <c r="C439" t="s">
        <v>373</v>
      </c>
      <c r="D439" s="10"/>
      <c r="E439" s="10"/>
      <c r="F439" s="10">
        <f t="shared" si="36"/>
        <v>0</v>
      </c>
      <c r="G439" s="10"/>
      <c r="H439" s="10"/>
      <c r="I439" s="10">
        <f t="shared" si="37"/>
        <v>0</v>
      </c>
      <c r="J439" s="2">
        <v>148166</v>
      </c>
      <c r="K439" s="2">
        <v>23556</v>
      </c>
      <c r="L439" s="2">
        <f t="shared" si="38"/>
        <v>171722</v>
      </c>
      <c r="M439" s="2">
        <v>141236</v>
      </c>
      <c r="N439" s="2">
        <v>22569</v>
      </c>
      <c r="O439" s="2">
        <f t="shared" si="39"/>
        <v>163805</v>
      </c>
      <c r="P439" s="9">
        <f t="shared" si="40"/>
        <v>0.04833185800189249</v>
      </c>
    </row>
    <row r="440" spans="1:16" ht="12.75">
      <c r="A440" t="s">
        <v>1349</v>
      </c>
      <c r="B440" t="s">
        <v>479</v>
      </c>
      <c r="C440" t="s">
        <v>776</v>
      </c>
      <c r="D440" s="10"/>
      <c r="E440" s="10"/>
      <c r="F440" s="10">
        <f t="shared" si="36"/>
        <v>0</v>
      </c>
      <c r="G440" s="10"/>
      <c r="H440" s="10"/>
      <c r="I440" s="10">
        <f t="shared" si="37"/>
        <v>0</v>
      </c>
      <c r="J440" s="2">
        <v>274874</v>
      </c>
      <c r="K440" s="2">
        <v>1928</v>
      </c>
      <c r="L440" s="2">
        <f t="shared" si="38"/>
        <v>276802</v>
      </c>
      <c r="M440" s="2">
        <v>0</v>
      </c>
      <c r="N440" s="2">
        <v>0</v>
      </c>
      <c r="O440" s="2">
        <f t="shared" si="39"/>
        <v>0</v>
      </c>
      <c r="P440" s="9" t="e">
        <f t="shared" si="40"/>
        <v>#DIV/0!</v>
      </c>
    </row>
    <row r="441" spans="1:17" ht="12.75">
      <c r="A441" t="s">
        <v>993</v>
      </c>
      <c r="B441" t="s">
        <v>523</v>
      </c>
      <c r="C441" t="s">
        <v>794</v>
      </c>
      <c r="D441" s="10"/>
      <c r="E441" s="10"/>
      <c r="F441" s="10">
        <f t="shared" si="36"/>
        <v>0</v>
      </c>
      <c r="G441" s="10"/>
      <c r="H441" s="10"/>
      <c r="I441" s="10">
        <f t="shared" si="37"/>
        <v>0</v>
      </c>
      <c r="J441" s="2">
        <v>147073</v>
      </c>
      <c r="K441" s="2">
        <v>32851</v>
      </c>
      <c r="L441" s="2">
        <f t="shared" si="38"/>
        <v>179924</v>
      </c>
      <c r="M441" s="2">
        <v>255877</v>
      </c>
      <c r="N441" s="2">
        <v>39519</v>
      </c>
      <c r="O441" s="2">
        <f t="shared" si="39"/>
        <v>295396</v>
      </c>
      <c r="P441" s="9">
        <f t="shared" si="40"/>
        <v>-0.39090576717355685</v>
      </c>
      <c r="Q441" s="1"/>
    </row>
    <row r="442" spans="1:17" ht="12.75">
      <c r="A442" t="s">
        <v>1348</v>
      </c>
      <c r="B442" t="s">
        <v>1347</v>
      </c>
      <c r="C442" t="s">
        <v>889</v>
      </c>
      <c r="D442" s="10"/>
      <c r="E442" s="10"/>
      <c r="F442" s="10">
        <f t="shared" si="36"/>
        <v>0</v>
      </c>
      <c r="G442" s="10"/>
      <c r="H442" s="10"/>
      <c r="I442" s="10">
        <f t="shared" si="37"/>
        <v>0</v>
      </c>
      <c r="J442" s="2">
        <v>0</v>
      </c>
      <c r="K442">
        <v>0</v>
      </c>
      <c r="L442" s="2">
        <f t="shared" si="38"/>
        <v>0</v>
      </c>
      <c r="M442" s="2">
        <v>206233</v>
      </c>
      <c r="N442" s="2">
        <v>50374</v>
      </c>
      <c r="O442" s="2">
        <f t="shared" si="39"/>
        <v>256607</v>
      </c>
      <c r="P442" s="9">
        <f t="shared" si="40"/>
        <v>-1</v>
      </c>
      <c r="Q442" s="1"/>
    </row>
    <row r="443" spans="1:17" ht="12.75">
      <c r="A443" t="s">
        <v>758</v>
      </c>
      <c r="B443" t="s">
        <v>772</v>
      </c>
      <c r="C443" t="s">
        <v>773</v>
      </c>
      <c r="D443" s="10"/>
      <c r="E443" s="10"/>
      <c r="F443" s="10">
        <f t="shared" si="36"/>
        <v>0</v>
      </c>
      <c r="G443" s="10"/>
      <c r="H443" s="10"/>
      <c r="I443" s="10">
        <f t="shared" si="37"/>
        <v>0</v>
      </c>
      <c r="J443" s="2">
        <v>92471</v>
      </c>
      <c r="K443" s="2">
        <v>13106</v>
      </c>
      <c r="L443" s="2">
        <f t="shared" si="38"/>
        <v>105577</v>
      </c>
      <c r="M443" s="2">
        <v>89297</v>
      </c>
      <c r="N443" s="2">
        <v>12898</v>
      </c>
      <c r="O443" s="2">
        <f t="shared" si="39"/>
        <v>102195</v>
      </c>
      <c r="P443" s="9">
        <f t="shared" si="40"/>
        <v>0.03309359557708303</v>
      </c>
      <c r="Q443" s="1"/>
    </row>
    <row r="444" spans="1:17" ht="12.75">
      <c r="A444" t="s">
        <v>1383</v>
      </c>
      <c r="B444" t="s">
        <v>7</v>
      </c>
      <c r="C444" t="s">
        <v>3</v>
      </c>
      <c r="D444" s="10"/>
      <c r="E444" s="10"/>
      <c r="F444" s="10">
        <f t="shared" si="36"/>
        <v>0</v>
      </c>
      <c r="G444" s="10"/>
      <c r="H444" s="10"/>
      <c r="I444" s="10">
        <f t="shared" si="37"/>
        <v>0</v>
      </c>
      <c r="J444" s="2">
        <v>381894</v>
      </c>
      <c r="K444" s="2">
        <v>71346</v>
      </c>
      <c r="L444" s="2">
        <f t="shared" si="38"/>
        <v>453240</v>
      </c>
      <c r="M444" s="2">
        <v>241982</v>
      </c>
      <c r="N444" s="2">
        <v>35393</v>
      </c>
      <c r="O444" s="2">
        <f t="shared" si="39"/>
        <v>277375</v>
      </c>
      <c r="P444" s="9">
        <f t="shared" si="40"/>
        <v>0.6340333483551149</v>
      </c>
      <c r="Q444" s="1"/>
    </row>
    <row r="445" spans="1:16" ht="12.75">
      <c r="A445" t="s">
        <v>1349</v>
      </c>
      <c r="B445" t="s">
        <v>1356</v>
      </c>
      <c r="C445" t="s">
        <v>1357</v>
      </c>
      <c r="D445" s="10"/>
      <c r="E445" s="10"/>
      <c r="F445" s="10">
        <f t="shared" si="36"/>
        <v>0</v>
      </c>
      <c r="G445" s="10"/>
      <c r="H445" s="10"/>
      <c r="I445" s="10">
        <f t="shared" si="37"/>
        <v>0</v>
      </c>
      <c r="J445" s="2">
        <v>148660</v>
      </c>
      <c r="K445" s="2">
        <v>30983</v>
      </c>
      <c r="L445" s="2">
        <f t="shared" si="38"/>
        <v>179643</v>
      </c>
      <c r="M445" s="2">
        <v>149884</v>
      </c>
      <c r="N445" s="2">
        <v>31572</v>
      </c>
      <c r="O445" s="2">
        <f t="shared" si="39"/>
        <v>181456</v>
      </c>
      <c r="P445" s="9">
        <f t="shared" si="40"/>
        <v>-0.009991402874526056</v>
      </c>
    </row>
    <row r="446" spans="1:17" ht="12.75">
      <c r="A446" t="s">
        <v>147</v>
      </c>
      <c r="B446" t="s">
        <v>615</v>
      </c>
      <c r="C446" t="s">
        <v>171</v>
      </c>
      <c r="D446" s="10"/>
      <c r="E446" s="10"/>
      <c r="F446" s="10">
        <f t="shared" si="36"/>
        <v>0</v>
      </c>
      <c r="G446" s="10"/>
      <c r="H446" s="10"/>
      <c r="I446" s="10">
        <f t="shared" si="37"/>
        <v>0</v>
      </c>
      <c r="J446" s="2">
        <v>0</v>
      </c>
      <c r="K446" s="2">
        <v>0</v>
      </c>
      <c r="L446" s="2">
        <f t="shared" si="38"/>
        <v>0</v>
      </c>
      <c r="M446" s="2">
        <v>389192</v>
      </c>
      <c r="N446" s="2">
        <v>23473</v>
      </c>
      <c r="O446" s="2">
        <f t="shared" si="39"/>
        <v>412665</v>
      </c>
      <c r="P446" s="9">
        <f t="shared" si="40"/>
        <v>-1</v>
      </c>
      <c r="Q446" s="1"/>
    </row>
    <row r="447" spans="1:16" ht="12.75">
      <c r="A447" t="s">
        <v>1315</v>
      </c>
      <c r="B447" t="s">
        <v>1319</v>
      </c>
      <c r="C447" t="s">
        <v>1323</v>
      </c>
      <c r="D447" s="10"/>
      <c r="E447" s="10"/>
      <c r="F447" s="10">
        <f t="shared" si="36"/>
        <v>0</v>
      </c>
      <c r="G447" s="10"/>
      <c r="H447" s="10"/>
      <c r="I447" s="10">
        <f t="shared" si="37"/>
        <v>0</v>
      </c>
      <c r="J447" s="2">
        <v>153475</v>
      </c>
      <c r="K447" s="2">
        <v>19002</v>
      </c>
      <c r="L447" s="2">
        <f t="shared" si="38"/>
        <v>172477</v>
      </c>
      <c r="M447" s="2">
        <v>130679</v>
      </c>
      <c r="N447" s="2">
        <v>17900</v>
      </c>
      <c r="O447" s="2">
        <f t="shared" si="39"/>
        <v>148579</v>
      </c>
      <c r="P447" s="9">
        <f t="shared" si="40"/>
        <v>0.16084372623318235</v>
      </c>
    </row>
    <row r="448" spans="1:16" ht="12.75">
      <c r="A448" t="s">
        <v>1315</v>
      </c>
      <c r="B448" t="s">
        <v>927</v>
      </c>
      <c r="D448" s="10"/>
      <c r="E448" s="10"/>
      <c r="F448" s="10">
        <f t="shared" si="36"/>
        <v>0</v>
      </c>
      <c r="G448" s="10"/>
      <c r="H448" s="10"/>
      <c r="I448" s="10">
        <f t="shared" si="37"/>
        <v>0</v>
      </c>
      <c r="J448" s="2"/>
      <c r="K448" s="2"/>
      <c r="L448" s="2">
        <f t="shared" si="38"/>
        <v>0</v>
      </c>
      <c r="M448" s="2"/>
      <c r="N448" s="2"/>
      <c r="O448" s="2">
        <f t="shared" si="39"/>
        <v>0</v>
      </c>
      <c r="P448" s="9" t="e">
        <f t="shared" si="40"/>
        <v>#DIV/0!</v>
      </c>
    </row>
    <row r="449" spans="1:17" ht="12.75">
      <c r="A449" t="s">
        <v>1146</v>
      </c>
      <c r="B449" t="s">
        <v>676</v>
      </c>
      <c r="C449" t="s">
        <v>794</v>
      </c>
      <c r="D449" s="10"/>
      <c r="E449" s="10"/>
      <c r="F449" s="10">
        <f t="shared" si="36"/>
        <v>0</v>
      </c>
      <c r="G449" s="10"/>
      <c r="H449" s="10"/>
      <c r="I449" s="10">
        <f t="shared" si="37"/>
        <v>0</v>
      </c>
      <c r="J449" s="2">
        <v>207194</v>
      </c>
      <c r="K449" s="2">
        <v>43614</v>
      </c>
      <c r="L449" s="2">
        <f t="shared" si="38"/>
        <v>250808</v>
      </c>
      <c r="M449" s="2">
        <v>0</v>
      </c>
      <c r="N449" s="2">
        <v>0</v>
      </c>
      <c r="O449" s="2">
        <f t="shared" si="39"/>
        <v>0</v>
      </c>
      <c r="P449" s="9" t="e">
        <f t="shared" si="40"/>
        <v>#DIV/0!</v>
      </c>
      <c r="Q449" s="1"/>
    </row>
    <row r="450" spans="1:17" ht="12.75">
      <c r="A450" t="s">
        <v>1156</v>
      </c>
      <c r="B450" t="s">
        <v>736</v>
      </c>
      <c r="C450" t="s">
        <v>794</v>
      </c>
      <c r="D450" s="10"/>
      <c r="E450" s="10"/>
      <c r="F450" s="10">
        <f aca="true" t="shared" si="41" ref="F450:F513">SUM(D450:E450)</f>
        <v>0</v>
      </c>
      <c r="G450" s="10"/>
      <c r="H450" s="10"/>
      <c r="I450" s="10">
        <f aca="true" t="shared" si="42" ref="I450:I513">SUM(G450:H450)</f>
        <v>0</v>
      </c>
      <c r="J450" s="2">
        <v>221274</v>
      </c>
      <c r="K450" s="2">
        <v>29219</v>
      </c>
      <c r="L450" s="2">
        <f t="shared" si="38"/>
        <v>250493</v>
      </c>
      <c r="M450" s="2">
        <v>221274</v>
      </c>
      <c r="N450" s="2">
        <v>27330</v>
      </c>
      <c r="O450" s="2">
        <f t="shared" si="39"/>
        <v>248604</v>
      </c>
      <c r="P450" s="9">
        <f t="shared" si="40"/>
        <v>0.007598429631059838</v>
      </c>
      <c r="Q450" s="1"/>
    </row>
    <row r="451" spans="1:17" ht="12.75">
      <c r="A451" t="s">
        <v>1383</v>
      </c>
      <c r="B451" t="s">
        <v>13</v>
      </c>
      <c r="C451" t="s">
        <v>3</v>
      </c>
      <c r="D451" s="10"/>
      <c r="E451" s="10"/>
      <c r="F451" s="10">
        <f t="shared" si="41"/>
        <v>0</v>
      </c>
      <c r="G451" s="10"/>
      <c r="H451" s="10"/>
      <c r="I451" s="10">
        <f t="shared" si="42"/>
        <v>0</v>
      </c>
      <c r="J451" s="2">
        <v>237731</v>
      </c>
      <c r="K451" s="2">
        <v>72711</v>
      </c>
      <c r="L451" s="2">
        <f t="shared" si="38"/>
        <v>310442</v>
      </c>
      <c r="M451" s="2">
        <v>0</v>
      </c>
      <c r="N451" s="2">
        <v>0</v>
      </c>
      <c r="O451" s="2">
        <f t="shared" si="39"/>
        <v>0</v>
      </c>
      <c r="P451" s="9" t="e">
        <f t="shared" si="40"/>
        <v>#DIV/0!</v>
      </c>
      <c r="Q451" s="1"/>
    </row>
    <row r="452" spans="1:17" ht="12.75">
      <c r="A452" t="s">
        <v>955</v>
      </c>
      <c r="B452" t="s">
        <v>960</v>
      </c>
      <c r="C452" t="s">
        <v>892</v>
      </c>
      <c r="D452" s="10"/>
      <c r="E452" s="10"/>
      <c r="F452" s="10">
        <f t="shared" si="41"/>
        <v>0</v>
      </c>
      <c r="G452" s="10"/>
      <c r="H452" s="10"/>
      <c r="I452" s="10">
        <f t="shared" si="42"/>
        <v>0</v>
      </c>
      <c r="J452" s="2">
        <v>209230</v>
      </c>
      <c r="K452" s="2">
        <v>20818</v>
      </c>
      <c r="L452" s="2">
        <f t="shared" si="38"/>
        <v>230048</v>
      </c>
      <c r="M452" s="2">
        <v>208329</v>
      </c>
      <c r="N452" s="2">
        <v>17229</v>
      </c>
      <c r="O452" s="2">
        <f t="shared" si="39"/>
        <v>225558</v>
      </c>
      <c r="P452" s="9">
        <f t="shared" si="40"/>
        <v>0.019906188208797738</v>
      </c>
      <c r="Q452" s="1"/>
    </row>
    <row r="453" spans="1:17" ht="12.75">
      <c r="A453" t="s">
        <v>1184</v>
      </c>
      <c r="B453" t="s">
        <v>1207</v>
      </c>
      <c r="C453" t="s">
        <v>1208</v>
      </c>
      <c r="D453" s="10"/>
      <c r="E453" s="10"/>
      <c r="F453" s="10">
        <f t="shared" si="41"/>
        <v>0</v>
      </c>
      <c r="G453" s="10"/>
      <c r="H453" s="10"/>
      <c r="I453" s="10">
        <f t="shared" si="42"/>
        <v>0</v>
      </c>
      <c r="J453" s="2">
        <v>150689</v>
      </c>
      <c r="K453" s="2">
        <v>16468</v>
      </c>
      <c r="L453" s="2">
        <f t="shared" si="38"/>
        <v>167157</v>
      </c>
      <c r="M453" s="2">
        <v>153190</v>
      </c>
      <c r="N453" s="2">
        <v>21589</v>
      </c>
      <c r="O453" s="2">
        <f t="shared" si="39"/>
        <v>174779</v>
      </c>
      <c r="P453" s="9">
        <f t="shared" si="40"/>
        <v>-0.043609358103662337</v>
      </c>
      <c r="Q453" s="1"/>
    </row>
    <row r="454" spans="1:17" ht="12.75">
      <c r="A454" t="s">
        <v>886</v>
      </c>
      <c r="B454" t="s">
        <v>644</v>
      </c>
      <c r="C454" t="s">
        <v>887</v>
      </c>
      <c r="D454" s="10"/>
      <c r="E454" s="10"/>
      <c r="F454" s="10">
        <f t="shared" si="41"/>
        <v>0</v>
      </c>
      <c r="G454" s="10"/>
      <c r="H454" s="10"/>
      <c r="I454" s="10">
        <f t="shared" si="42"/>
        <v>0</v>
      </c>
      <c r="J454" s="2">
        <v>181474</v>
      </c>
      <c r="K454" s="2">
        <v>37636</v>
      </c>
      <c r="L454" s="2">
        <f t="shared" si="38"/>
        <v>219110</v>
      </c>
      <c r="M454" s="2">
        <v>0</v>
      </c>
      <c r="N454" s="2">
        <v>0</v>
      </c>
      <c r="O454" s="2">
        <f t="shared" si="39"/>
        <v>0</v>
      </c>
      <c r="P454" s="9" t="e">
        <f t="shared" si="40"/>
        <v>#DIV/0!</v>
      </c>
      <c r="Q454" s="1"/>
    </row>
    <row r="455" spans="1:17" ht="12.75">
      <c r="A455" t="s">
        <v>1259</v>
      </c>
      <c r="B455" t="s">
        <v>711</v>
      </c>
      <c r="C455" t="s">
        <v>794</v>
      </c>
      <c r="D455" s="10"/>
      <c r="E455" s="10"/>
      <c r="F455" s="10">
        <f t="shared" si="41"/>
        <v>0</v>
      </c>
      <c r="G455" s="10"/>
      <c r="H455" s="10"/>
      <c r="I455" s="10">
        <f t="shared" si="42"/>
        <v>0</v>
      </c>
      <c r="J455" s="2"/>
      <c r="K455" s="2"/>
      <c r="L455" s="2">
        <f t="shared" si="38"/>
        <v>0</v>
      </c>
      <c r="M455" s="2">
        <v>282708</v>
      </c>
      <c r="N455" s="2">
        <v>11000</v>
      </c>
      <c r="O455" s="2">
        <f t="shared" si="39"/>
        <v>293708</v>
      </c>
      <c r="P455" s="9">
        <f t="shared" si="40"/>
        <v>-1</v>
      </c>
      <c r="Q455" s="1"/>
    </row>
    <row r="456" spans="1:17" ht="12.75">
      <c r="A456" t="s">
        <v>1156</v>
      </c>
      <c r="B456" t="s">
        <v>739</v>
      </c>
      <c r="C456" t="s">
        <v>794</v>
      </c>
      <c r="D456" s="10"/>
      <c r="E456" s="10"/>
      <c r="F456" s="10">
        <f t="shared" si="41"/>
        <v>0</v>
      </c>
      <c r="G456" s="10"/>
      <c r="H456" s="10"/>
      <c r="I456" s="10">
        <f t="shared" si="42"/>
        <v>0</v>
      </c>
      <c r="J456" s="2">
        <f>-I456</f>
        <v>0</v>
      </c>
      <c r="K456" s="2">
        <v>0</v>
      </c>
      <c r="L456" s="2">
        <f t="shared" si="38"/>
        <v>0</v>
      </c>
      <c r="M456" s="2">
        <v>193746</v>
      </c>
      <c r="N456" s="2">
        <v>25774</v>
      </c>
      <c r="O456" s="2">
        <f t="shared" si="39"/>
        <v>219520</v>
      </c>
      <c r="P456" s="9">
        <f t="shared" si="40"/>
        <v>-1</v>
      </c>
      <c r="Q456" s="1"/>
    </row>
    <row r="457" spans="1:17" ht="12.75">
      <c r="A457" t="s">
        <v>890</v>
      </c>
      <c r="B457" t="s">
        <v>680</v>
      </c>
      <c r="C457" t="s">
        <v>877</v>
      </c>
      <c r="D457" s="10"/>
      <c r="E457" s="10"/>
      <c r="F457" s="10">
        <f t="shared" si="41"/>
        <v>0</v>
      </c>
      <c r="G457" s="10"/>
      <c r="H457" s="10"/>
      <c r="I457" s="10">
        <f t="shared" si="42"/>
        <v>0</v>
      </c>
      <c r="J457" s="2">
        <v>232777</v>
      </c>
      <c r="K457" s="2">
        <v>56196</v>
      </c>
      <c r="L457" s="2">
        <f t="shared" si="38"/>
        <v>288973</v>
      </c>
      <c r="M457" s="2">
        <v>237159</v>
      </c>
      <c r="N457" s="2">
        <v>53591</v>
      </c>
      <c r="O457" s="2">
        <f t="shared" si="39"/>
        <v>290750</v>
      </c>
      <c r="P457" s="9">
        <f t="shared" si="40"/>
        <v>-0.006111779879621668</v>
      </c>
      <c r="Q457" s="1"/>
    </row>
    <row r="458" spans="1:17" ht="12.75">
      <c r="A458" t="s">
        <v>1259</v>
      </c>
      <c r="B458" t="s">
        <v>376</v>
      </c>
      <c r="C458" t="s">
        <v>377</v>
      </c>
      <c r="D458" s="10"/>
      <c r="E458" s="10"/>
      <c r="F458" s="10">
        <f t="shared" si="41"/>
        <v>0</v>
      </c>
      <c r="G458" s="10"/>
      <c r="H458" s="10"/>
      <c r="I458" s="10">
        <f t="shared" si="42"/>
        <v>0</v>
      </c>
      <c r="J458" s="2">
        <v>135002</v>
      </c>
      <c r="K458" s="2">
        <v>6750</v>
      </c>
      <c r="L458" s="2">
        <f t="shared" si="38"/>
        <v>141752</v>
      </c>
      <c r="M458" s="2"/>
      <c r="N458" s="2"/>
      <c r="O458" s="2">
        <f t="shared" si="39"/>
        <v>0</v>
      </c>
      <c r="P458" s="9" t="e">
        <f t="shared" si="40"/>
        <v>#DIV/0!</v>
      </c>
      <c r="Q458" s="1"/>
    </row>
    <row r="459" spans="1:17" ht="12.75">
      <c r="A459" t="s">
        <v>30</v>
      </c>
      <c r="B459" t="s">
        <v>501</v>
      </c>
      <c r="C459" t="s">
        <v>32</v>
      </c>
      <c r="D459" s="10"/>
      <c r="E459" s="10"/>
      <c r="F459" s="10">
        <f t="shared" si="41"/>
        <v>0</v>
      </c>
      <c r="G459" s="10"/>
      <c r="H459" s="10"/>
      <c r="I459" s="10">
        <f t="shared" si="42"/>
        <v>0</v>
      </c>
      <c r="J459" s="2">
        <v>182742</v>
      </c>
      <c r="K459" s="2">
        <v>67616</v>
      </c>
      <c r="L459" s="2">
        <f t="shared" si="38"/>
        <v>250358</v>
      </c>
      <c r="M459" s="2">
        <v>246466</v>
      </c>
      <c r="N459" s="2">
        <v>76222</v>
      </c>
      <c r="O459" s="2">
        <f t="shared" si="39"/>
        <v>322688</v>
      </c>
      <c r="P459" s="9">
        <f t="shared" si="40"/>
        <v>-0.2241484034113447</v>
      </c>
      <c r="Q459" s="1"/>
    </row>
    <row r="460" spans="1:17" ht="12.75">
      <c r="A460" t="s">
        <v>1184</v>
      </c>
      <c r="B460" t="s">
        <v>635</v>
      </c>
      <c r="C460" t="s">
        <v>794</v>
      </c>
      <c r="D460" s="10"/>
      <c r="E460" s="10"/>
      <c r="F460" s="10">
        <f t="shared" si="41"/>
        <v>0</v>
      </c>
      <c r="G460" s="10"/>
      <c r="H460" s="10"/>
      <c r="I460" s="10">
        <f t="shared" si="42"/>
        <v>0</v>
      </c>
      <c r="J460" s="2">
        <v>177975</v>
      </c>
      <c r="K460" s="2">
        <v>16674</v>
      </c>
      <c r="L460" s="2">
        <f t="shared" si="38"/>
        <v>194649</v>
      </c>
      <c r="O460" s="2">
        <f t="shared" si="39"/>
        <v>0</v>
      </c>
      <c r="P460" s="9" t="e">
        <f t="shared" si="40"/>
        <v>#DIV/0!</v>
      </c>
      <c r="Q460" s="1"/>
    </row>
    <row r="461" spans="1:16" ht="12.75">
      <c r="A461" t="s">
        <v>944</v>
      </c>
      <c r="B461" t="s">
        <v>953</v>
      </c>
      <c r="C461" t="s">
        <v>954</v>
      </c>
      <c r="D461" s="10"/>
      <c r="E461" s="10"/>
      <c r="F461" s="10">
        <f t="shared" si="41"/>
        <v>0</v>
      </c>
      <c r="G461" s="10"/>
      <c r="H461" s="10"/>
      <c r="I461" s="10">
        <f t="shared" si="42"/>
        <v>0</v>
      </c>
      <c r="J461" s="2">
        <v>0</v>
      </c>
      <c r="K461" s="2">
        <v>0</v>
      </c>
      <c r="L461" s="2">
        <f t="shared" si="38"/>
        <v>0</v>
      </c>
      <c r="M461" s="2">
        <v>114645</v>
      </c>
      <c r="N461" s="2">
        <v>23395</v>
      </c>
      <c r="O461" s="2">
        <f t="shared" si="39"/>
        <v>138040</v>
      </c>
      <c r="P461" s="9">
        <f t="shared" si="40"/>
        <v>-1</v>
      </c>
    </row>
    <row r="462" spans="1:17" ht="12.75">
      <c r="A462" t="s">
        <v>1082</v>
      </c>
      <c r="B462" t="s">
        <v>1087</v>
      </c>
      <c r="C462" t="s">
        <v>1088</v>
      </c>
      <c r="D462" s="10"/>
      <c r="E462" s="10"/>
      <c r="F462" s="10">
        <f t="shared" si="41"/>
        <v>0</v>
      </c>
      <c r="G462" s="10"/>
      <c r="H462" s="10"/>
      <c r="I462" s="10">
        <f t="shared" si="42"/>
        <v>0</v>
      </c>
      <c r="J462" s="2">
        <v>123358</v>
      </c>
      <c r="K462" s="2">
        <v>27368</v>
      </c>
      <c r="L462" s="2">
        <f t="shared" si="38"/>
        <v>150726</v>
      </c>
      <c r="M462" s="2">
        <v>138597</v>
      </c>
      <c r="N462" s="2">
        <v>28368</v>
      </c>
      <c r="O462" s="2">
        <f t="shared" si="39"/>
        <v>166965</v>
      </c>
      <c r="P462" s="9">
        <f t="shared" si="40"/>
        <v>-0.09725990477046087</v>
      </c>
      <c r="Q462" s="1">
        <f>(O462-L462)/O462</f>
        <v>0.09725990477046087</v>
      </c>
    </row>
    <row r="463" spans="1:17" ht="12.75">
      <c r="A463" t="s">
        <v>30</v>
      </c>
      <c r="B463" t="s">
        <v>61</v>
      </c>
      <c r="C463" t="s">
        <v>62</v>
      </c>
      <c r="D463" s="10"/>
      <c r="E463" s="10"/>
      <c r="F463" s="10">
        <f t="shared" si="41"/>
        <v>0</v>
      </c>
      <c r="G463" s="10"/>
      <c r="H463" s="10"/>
      <c r="I463" s="10">
        <f t="shared" si="42"/>
        <v>0</v>
      </c>
      <c r="J463" s="2">
        <v>154509</v>
      </c>
      <c r="K463" s="2">
        <v>67886</v>
      </c>
      <c r="L463" s="2">
        <f t="shared" si="38"/>
        <v>222395</v>
      </c>
      <c r="M463" s="2">
        <v>156496</v>
      </c>
      <c r="N463" s="2">
        <v>71516</v>
      </c>
      <c r="O463" s="2">
        <f t="shared" si="39"/>
        <v>228012</v>
      </c>
      <c r="P463" s="9">
        <f t="shared" si="40"/>
        <v>-0.024634668350788556</v>
      </c>
      <c r="Q463" s="1"/>
    </row>
    <row r="464" spans="1:17" ht="12.75">
      <c r="A464" t="s">
        <v>955</v>
      </c>
      <c r="B464" t="s">
        <v>487</v>
      </c>
      <c r="C464" t="s">
        <v>794</v>
      </c>
      <c r="D464" s="10"/>
      <c r="E464" s="10"/>
      <c r="F464" s="10">
        <f t="shared" si="41"/>
        <v>0</v>
      </c>
      <c r="G464" s="10"/>
      <c r="H464" s="10"/>
      <c r="I464" s="10">
        <f t="shared" si="42"/>
        <v>0</v>
      </c>
      <c r="J464" s="2">
        <v>229232</v>
      </c>
      <c r="K464" s="2">
        <v>22809</v>
      </c>
      <c r="L464" s="2">
        <f aca="true" t="shared" si="43" ref="L464:L527">SUM(J464:K464)</f>
        <v>252041</v>
      </c>
      <c r="M464" s="2">
        <v>209231</v>
      </c>
      <c r="N464" s="2">
        <v>20615</v>
      </c>
      <c r="O464" s="2">
        <f aca="true" t="shared" si="44" ref="O464:O527">SUM(M464:N464)</f>
        <v>229846</v>
      </c>
      <c r="P464" s="9">
        <f aca="true" t="shared" si="45" ref="P464:P527">(L464-O464)/O464</f>
        <v>0.09656465633511134</v>
      </c>
      <c r="Q464" s="1"/>
    </row>
    <row r="465" spans="1:17" ht="12.75">
      <c r="A465" t="s">
        <v>30</v>
      </c>
      <c r="B465" t="s">
        <v>492</v>
      </c>
      <c r="C465" t="s">
        <v>794</v>
      </c>
      <c r="D465" s="10"/>
      <c r="E465" s="10"/>
      <c r="F465" s="10">
        <f t="shared" si="41"/>
        <v>0</v>
      </c>
      <c r="G465" s="10"/>
      <c r="H465" s="10"/>
      <c r="I465" s="10">
        <f t="shared" si="42"/>
        <v>0</v>
      </c>
      <c r="J465" s="2">
        <v>536009</v>
      </c>
      <c r="K465" s="2">
        <v>50502</v>
      </c>
      <c r="L465" s="2">
        <f t="shared" si="43"/>
        <v>586511</v>
      </c>
      <c r="M465" s="2">
        <v>448827</v>
      </c>
      <c r="N465" s="2">
        <v>55879</v>
      </c>
      <c r="O465" s="2">
        <f t="shared" si="44"/>
        <v>504706</v>
      </c>
      <c r="P465" s="9">
        <f t="shared" si="45"/>
        <v>0.16208446105257318</v>
      </c>
      <c r="Q465" s="1"/>
    </row>
    <row r="466" spans="1:17" ht="12.75">
      <c r="A466" t="s">
        <v>758</v>
      </c>
      <c r="B466" t="s">
        <v>763</v>
      </c>
      <c r="C466" t="s">
        <v>764</v>
      </c>
      <c r="D466" s="10"/>
      <c r="E466" s="10"/>
      <c r="F466" s="10">
        <f t="shared" si="41"/>
        <v>0</v>
      </c>
      <c r="G466" s="10"/>
      <c r="H466" s="10"/>
      <c r="I466" s="10">
        <f t="shared" si="42"/>
        <v>0</v>
      </c>
      <c r="J466" s="2">
        <v>141756</v>
      </c>
      <c r="K466" s="2">
        <v>22127</v>
      </c>
      <c r="L466" s="2">
        <f t="shared" si="43"/>
        <v>163883</v>
      </c>
      <c r="M466" s="3">
        <v>137546</v>
      </c>
      <c r="N466" s="2">
        <v>21440</v>
      </c>
      <c r="O466" s="2">
        <f t="shared" si="44"/>
        <v>158986</v>
      </c>
      <c r="P466" s="9">
        <f t="shared" si="45"/>
        <v>0.0308014542160945</v>
      </c>
      <c r="Q466" s="1"/>
    </row>
    <row r="467" spans="1:17" ht="12.75">
      <c r="A467" t="s">
        <v>1028</v>
      </c>
      <c r="B467" t="s">
        <v>671</v>
      </c>
      <c r="C467" t="s">
        <v>1042</v>
      </c>
      <c r="D467" s="10"/>
      <c r="E467" s="10"/>
      <c r="F467" s="10">
        <f t="shared" si="41"/>
        <v>0</v>
      </c>
      <c r="G467" s="10"/>
      <c r="H467" s="10"/>
      <c r="I467" s="10">
        <f t="shared" si="42"/>
        <v>0</v>
      </c>
      <c r="J467" s="2">
        <v>0</v>
      </c>
      <c r="K467" s="2">
        <v>0</v>
      </c>
      <c r="L467" s="2">
        <f t="shared" si="43"/>
        <v>0</v>
      </c>
      <c r="M467" s="2">
        <v>208396</v>
      </c>
      <c r="N467" s="2">
        <v>35396</v>
      </c>
      <c r="O467" s="2">
        <f t="shared" si="44"/>
        <v>243792</v>
      </c>
      <c r="P467" s="9">
        <f t="shared" si="45"/>
        <v>-1</v>
      </c>
      <c r="Q467" s="1"/>
    </row>
    <row r="468" spans="1:17" ht="12.75">
      <c r="A468" t="s">
        <v>1156</v>
      </c>
      <c r="B468" t="s">
        <v>740</v>
      </c>
      <c r="C468" t="s">
        <v>794</v>
      </c>
      <c r="D468" s="10"/>
      <c r="E468" s="10"/>
      <c r="F468" s="10">
        <f t="shared" si="41"/>
        <v>0</v>
      </c>
      <c r="G468" s="10"/>
      <c r="H468" s="10"/>
      <c r="I468" s="10">
        <f t="shared" si="42"/>
        <v>0</v>
      </c>
      <c r="J468" s="2">
        <v>178116</v>
      </c>
      <c r="K468" s="2">
        <v>14516</v>
      </c>
      <c r="L468" s="2">
        <f t="shared" si="43"/>
        <v>192632</v>
      </c>
      <c r="M468" s="2">
        <v>0</v>
      </c>
      <c r="N468" s="2">
        <v>0</v>
      </c>
      <c r="O468" s="2">
        <f t="shared" si="44"/>
        <v>0</v>
      </c>
      <c r="P468" s="9" t="e">
        <f t="shared" si="45"/>
        <v>#DIV/0!</v>
      </c>
      <c r="Q468" s="1"/>
    </row>
    <row r="469" spans="1:17" ht="12.75">
      <c r="A469" t="s">
        <v>415</v>
      </c>
      <c r="B469" t="s">
        <v>1218</v>
      </c>
      <c r="C469" t="s">
        <v>1257</v>
      </c>
      <c r="D469" s="10"/>
      <c r="E469" s="10"/>
      <c r="F469" s="10">
        <f t="shared" si="41"/>
        <v>0</v>
      </c>
      <c r="G469" s="10"/>
      <c r="H469" s="10"/>
      <c r="I469" s="10">
        <f t="shared" si="42"/>
        <v>0</v>
      </c>
      <c r="J469" s="2">
        <v>380629</v>
      </c>
      <c r="K469" s="2">
        <v>110018</v>
      </c>
      <c r="L469" s="2">
        <f t="shared" si="43"/>
        <v>490647</v>
      </c>
      <c r="M469" s="2">
        <v>367306</v>
      </c>
      <c r="N469" s="2">
        <v>100443</v>
      </c>
      <c r="O469" s="2">
        <f t="shared" si="44"/>
        <v>467749</v>
      </c>
      <c r="P469" s="9">
        <f t="shared" si="45"/>
        <v>0.04895360545933823</v>
      </c>
      <c r="Q469" s="1"/>
    </row>
    <row r="470" spans="1:17" ht="12.75">
      <c r="A470" t="s">
        <v>30</v>
      </c>
      <c r="B470" t="s">
        <v>491</v>
      </c>
      <c r="C470" t="s">
        <v>794</v>
      </c>
      <c r="D470" s="10"/>
      <c r="E470" s="10"/>
      <c r="F470" s="10">
        <f t="shared" si="41"/>
        <v>0</v>
      </c>
      <c r="G470" s="10"/>
      <c r="H470" s="10"/>
      <c r="I470" s="10">
        <f t="shared" si="42"/>
        <v>0</v>
      </c>
      <c r="J470" s="2">
        <v>548742</v>
      </c>
      <c r="K470" s="2">
        <v>56196</v>
      </c>
      <c r="L470" s="2">
        <f t="shared" si="43"/>
        <v>604938</v>
      </c>
      <c r="M470" s="2">
        <v>440024</v>
      </c>
      <c r="N470" s="2">
        <v>52136</v>
      </c>
      <c r="O470" s="2">
        <f t="shared" si="44"/>
        <v>492160</v>
      </c>
      <c r="P470" s="9">
        <f t="shared" si="45"/>
        <v>0.22914905721716514</v>
      </c>
      <c r="Q470" s="1"/>
    </row>
    <row r="471" spans="1:16" ht="12.75">
      <c r="A471" t="s">
        <v>1349</v>
      </c>
      <c r="B471" t="s">
        <v>476</v>
      </c>
      <c r="C471" t="s">
        <v>1351</v>
      </c>
      <c r="D471" s="10"/>
      <c r="E471" s="10"/>
      <c r="F471" s="10">
        <f t="shared" si="41"/>
        <v>0</v>
      </c>
      <c r="G471" s="10"/>
      <c r="H471" s="10"/>
      <c r="I471" s="10">
        <f t="shared" si="42"/>
        <v>0</v>
      </c>
      <c r="J471" s="2">
        <v>321053</v>
      </c>
      <c r="K471" s="2">
        <v>19208</v>
      </c>
      <c r="L471" s="2">
        <f t="shared" si="43"/>
        <v>340261</v>
      </c>
      <c r="M471" s="2">
        <v>328331</v>
      </c>
      <c r="N471" s="2">
        <v>19544</v>
      </c>
      <c r="O471" s="2">
        <f t="shared" si="44"/>
        <v>347875</v>
      </c>
      <c r="P471" s="9">
        <f t="shared" si="45"/>
        <v>-0.02188717211642113</v>
      </c>
    </row>
    <row r="472" spans="1:17" ht="12.75">
      <c r="A472" t="s">
        <v>148</v>
      </c>
      <c r="B472" t="s">
        <v>179</v>
      </c>
      <c r="C472" t="s">
        <v>176</v>
      </c>
      <c r="D472" s="10"/>
      <c r="E472" s="10"/>
      <c r="F472" s="10">
        <f t="shared" si="41"/>
        <v>0</v>
      </c>
      <c r="G472" s="10"/>
      <c r="H472" s="10"/>
      <c r="I472" s="10">
        <f t="shared" si="42"/>
        <v>0</v>
      </c>
      <c r="J472" s="2">
        <v>0</v>
      </c>
      <c r="K472" s="2">
        <v>0</v>
      </c>
      <c r="L472" s="2">
        <f t="shared" si="43"/>
        <v>0</v>
      </c>
      <c r="M472" s="2">
        <v>123364</v>
      </c>
      <c r="N472" s="2">
        <v>17453</v>
      </c>
      <c r="O472" s="2">
        <f t="shared" si="44"/>
        <v>140817</v>
      </c>
      <c r="P472" s="9">
        <f t="shared" si="45"/>
        <v>-1</v>
      </c>
      <c r="Q472" s="1"/>
    </row>
    <row r="473" spans="1:17" ht="12.75">
      <c r="A473" t="s">
        <v>30</v>
      </c>
      <c r="B473" t="s">
        <v>945</v>
      </c>
      <c r="C473" t="s">
        <v>66</v>
      </c>
      <c r="D473" s="10"/>
      <c r="E473" s="10"/>
      <c r="F473" s="10">
        <f t="shared" si="41"/>
        <v>0</v>
      </c>
      <c r="G473" s="10"/>
      <c r="H473" s="10"/>
      <c r="I473" s="10">
        <f t="shared" si="42"/>
        <v>0</v>
      </c>
      <c r="J473" s="2">
        <v>134189</v>
      </c>
      <c r="K473" s="2">
        <v>69617</v>
      </c>
      <c r="L473" s="2">
        <f t="shared" si="43"/>
        <v>203806</v>
      </c>
      <c r="M473" s="2">
        <v>118363</v>
      </c>
      <c r="N473" s="2">
        <v>64959</v>
      </c>
      <c r="O473" s="2">
        <f t="shared" si="44"/>
        <v>183322</v>
      </c>
      <c r="P473" s="9">
        <f t="shared" si="45"/>
        <v>0.11173781651956666</v>
      </c>
      <c r="Q473" s="1"/>
    </row>
    <row r="474" spans="1:17" ht="12.75">
      <c r="A474" t="s">
        <v>914</v>
      </c>
      <c r="B474" t="s">
        <v>507</v>
      </c>
      <c r="C474" t="s">
        <v>794</v>
      </c>
      <c r="D474" s="10"/>
      <c r="E474" s="10"/>
      <c r="F474" s="10">
        <f t="shared" si="41"/>
        <v>0</v>
      </c>
      <c r="G474" s="10"/>
      <c r="H474" s="10"/>
      <c r="I474" s="10">
        <f t="shared" si="42"/>
        <v>0</v>
      </c>
      <c r="J474" s="2">
        <v>253916</v>
      </c>
      <c r="K474">
        <v>0</v>
      </c>
      <c r="L474" s="2">
        <f t="shared" si="43"/>
        <v>253916</v>
      </c>
      <c r="M474" s="2">
        <v>250000</v>
      </c>
      <c r="N474">
        <v>0</v>
      </c>
      <c r="O474" s="2">
        <f t="shared" si="44"/>
        <v>250000</v>
      </c>
      <c r="P474" s="9">
        <f t="shared" si="45"/>
        <v>0.015664</v>
      </c>
      <c r="Q474" s="1"/>
    </row>
    <row r="475" spans="1:17" ht="12.75">
      <c r="A475" t="s">
        <v>1259</v>
      </c>
      <c r="B475" t="s">
        <v>1276</v>
      </c>
      <c r="C475" t="s">
        <v>1252</v>
      </c>
      <c r="D475" s="10"/>
      <c r="E475" s="10"/>
      <c r="F475" s="10">
        <f t="shared" si="41"/>
        <v>0</v>
      </c>
      <c r="G475" s="10"/>
      <c r="H475" s="10"/>
      <c r="I475" s="10">
        <f t="shared" si="42"/>
        <v>0</v>
      </c>
      <c r="J475" s="2"/>
      <c r="K475" s="2"/>
      <c r="L475" s="2">
        <f t="shared" si="43"/>
        <v>0</v>
      </c>
      <c r="M475" s="2">
        <v>190000</v>
      </c>
      <c r="N475" s="2">
        <v>9498</v>
      </c>
      <c r="O475" s="2">
        <f t="shared" si="44"/>
        <v>199498</v>
      </c>
      <c r="P475" s="9">
        <f t="shared" si="45"/>
        <v>-1</v>
      </c>
      <c r="Q475" s="1"/>
    </row>
    <row r="476" spans="1:17" ht="12.75">
      <c r="A476" t="s">
        <v>851</v>
      </c>
      <c r="B476" t="s">
        <v>726</v>
      </c>
      <c r="C476" t="s">
        <v>794</v>
      </c>
      <c r="D476" s="10"/>
      <c r="E476" s="10"/>
      <c r="F476" s="10">
        <f t="shared" si="41"/>
        <v>0</v>
      </c>
      <c r="G476" s="10"/>
      <c r="H476" s="10"/>
      <c r="I476" s="10">
        <f t="shared" si="42"/>
        <v>0</v>
      </c>
      <c r="J476" s="2">
        <v>0</v>
      </c>
      <c r="K476" s="2">
        <v>0</v>
      </c>
      <c r="L476" s="2">
        <f t="shared" si="43"/>
        <v>0</v>
      </c>
      <c r="M476" s="2">
        <v>202538</v>
      </c>
      <c r="N476" s="2">
        <v>14024</v>
      </c>
      <c r="O476" s="2">
        <f t="shared" si="44"/>
        <v>216562</v>
      </c>
      <c r="P476" s="9">
        <f t="shared" si="45"/>
        <v>-1</v>
      </c>
      <c r="Q476" s="1"/>
    </row>
    <row r="477" spans="1:17" ht="12.75">
      <c r="A477" t="s">
        <v>1259</v>
      </c>
      <c r="B477" t="s">
        <v>1278</v>
      </c>
      <c r="C477" t="s">
        <v>1252</v>
      </c>
      <c r="D477" s="10"/>
      <c r="E477" s="10"/>
      <c r="F477" s="10">
        <f t="shared" si="41"/>
        <v>0</v>
      </c>
      <c r="G477" s="10"/>
      <c r="H477" s="10"/>
      <c r="I477" s="10">
        <f t="shared" si="42"/>
        <v>0</v>
      </c>
      <c r="J477" s="2">
        <v>156862</v>
      </c>
      <c r="K477" s="2">
        <v>23548</v>
      </c>
      <c r="L477" s="2">
        <f t="shared" si="43"/>
        <v>180410</v>
      </c>
      <c r="M477" s="2">
        <v>164438</v>
      </c>
      <c r="N477" s="2">
        <v>8162</v>
      </c>
      <c r="O477" s="2">
        <f t="shared" si="44"/>
        <v>172600</v>
      </c>
      <c r="P477" s="9">
        <f t="shared" si="45"/>
        <v>0.045249130938586325</v>
      </c>
      <c r="Q477" s="1"/>
    </row>
    <row r="478" spans="1:17" ht="12.75">
      <c r="A478" t="s">
        <v>870</v>
      </c>
      <c r="B478" t="s">
        <v>688</v>
      </c>
      <c r="C478" t="s">
        <v>885</v>
      </c>
      <c r="D478" s="10"/>
      <c r="E478" s="10"/>
      <c r="F478" s="10">
        <f t="shared" si="41"/>
        <v>0</v>
      </c>
      <c r="G478" s="10">
        <v>0</v>
      </c>
      <c r="H478" s="10">
        <v>0</v>
      </c>
      <c r="I478" s="10">
        <f t="shared" si="42"/>
        <v>0</v>
      </c>
      <c r="J478" s="4">
        <v>143286</v>
      </c>
      <c r="K478" s="2">
        <v>20600</v>
      </c>
      <c r="L478" s="2">
        <f t="shared" si="43"/>
        <v>163886</v>
      </c>
      <c r="O478" s="2">
        <f t="shared" si="44"/>
        <v>0</v>
      </c>
      <c r="P478" s="9" t="e">
        <f t="shared" si="45"/>
        <v>#DIV/0!</v>
      </c>
      <c r="Q478" s="1"/>
    </row>
    <row r="479" spans="1:17" ht="12.75">
      <c r="A479" t="s">
        <v>542</v>
      </c>
      <c r="B479" t="s">
        <v>163</v>
      </c>
      <c r="C479" t="s">
        <v>286</v>
      </c>
      <c r="D479" s="10"/>
      <c r="E479" s="10"/>
      <c r="F479" s="10">
        <f t="shared" si="41"/>
        <v>0</v>
      </c>
      <c r="G479" s="10"/>
      <c r="H479" s="10"/>
      <c r="I479" s="10">
        <f t="shared" si="42"/>
        <v>0</v>
      </c>
      <c r="J479" s="2">
        <v>258886</v>
      </c>
      <c r="K479" s="2">
        <v>40318</v>
      </c>
      <c r="L479" s="2">
        <f t="shared" si="43"/>
        <v>299204</v>
      </c>
      <c r="M479" s="2">
        <v>242531</v>
      </c>
      <c r="N479" s="2">
        <v>36700</v>
      </c>
      <c r="O479" s="2">
        <f t="shared" si="44"/>
        <v>279231</v>
      </c>
      <c r="P479" s="9">
        <f t="shared" si="45"/>
        <v>0.07152859102320301</v>
      </c>
      <c r="Q479" s="1"/>
    </row>
    <row r="480" spans="1:16" ht="12.75">
      <c r="A480" t="s">
        <v>944</v>
      </c>
      <c r="B480" t="s">
        <v>952</v>
      </c>
      <c r="C480" t="s">
        <v>951</v>
      </c>
      <c r="D480" s="10"/>
      <c r="E480" s="10"/>
      <c r="F480" s="10">
        <f t="shared" si="41"/>
        <v>0</v>
      </c>
      <c r="G480" s="10"/>
      <c r="H480" s="10"/>
      <c r="I480" s="10">
        <f t="shared" si="42"/>
        <v>0</v>
      </c>
      <c r="J480" s="2">
        <v>0</v>
      </c>
      <c r="K480" s="2">
        <v>0</v>
      </c>
      <c r="L480" s="2">
        <f t="shared" si="43"/>
        <v>0</v>
      </c>
      <c r="M480" s="2">
        <v>110748</v>
      </c>
      <c r="N480" s="2">
        <v>28672</v>
      </c>
      <c r="O480" s="2">
        <f t="shared" si="44"/>
        <v>139420</v>
      </c>
      <c r="P480" s="9">
        <f t="shared" si="45"/>
        <v>-1</v>
      </c>
    </row>
    <row r="481" spans="1:17" ht="12.75">
      <c r="A481" t="s">
        <v>1026</v>
      </c>
      <c r="B481" t="s">
        <v>626</v>
      </c>
      <c r="C481" t="s">
        <v>794</v>
      </c>
      <c r="D481" s="10"/>
      <c r="E481" s="10"/>
      <c r="F481" s="10">
        <f t="shared" si="41"/>
        <v>0</v>
      </c>
      <c r="G481" s="10"/>
      <c r="H481" s="10"/>
      <c r="I481" s="10">
        <f t="shared" si="42"/>
        <v>0</v>
      </c>
      <c r="J481" s="2">
        <v>0</v>
      </c>
      <c r="K481" s="2">
        <v>0</v>
      </c>
      <c r="L481" s="2">
        <f t="shared" si="43"/>
        <v>0</v>
      </c>
      <c r="M481" s="2">
        <v>196155</v>
      </c>
      <c r="N481" s="2">
        <v>56771</v>
      </c>
      <c r="O481" s="2">
        <f t="shared" si="44"/>
        <v>252926</v>
      </c>
      <c r="P481" s="9">
        <f t="shared" si="45"/>
        <v>-1</v>
      </c>
      <c r="Q481" s="1"/>
    </row>
    <row r="482" spans="1:17" ht="12.75">
      <c r="A482" t="s">
        <v>1348</v>
      </c>
      <c r="B482" t="s">
        <v>438</v>
      </c>
      <c r="C482" t="s">
        <v>439</v>
      </c>
      <c r="D482" s="10"/>
      <c r="E482" s="10"/>
      <c r="F482" s="10">
        <f t="shared" si="41"/>
        <v>0</v>
      </c>
      <c r="G482" s="10"/>
      <c r="H482" s="10"/>
      <c r="I482" s="10">
        <f t="shared" si="42"/>
        <v>0</v>
      </c>
      <c r="J482" s="2">
        <v>80562</v>
      </c>
      <c r="K482" s="2">
        <v>27914</v>
      </c>
      <c r="L482" s="2">
        <f t="shared" si="43"/>
        <v>108476</v>
      </c>
      <c r="M482" s="2"/>
      <c r="N482" s="2"/>
      <c r="O482" s="2">
        <f t="shared" si="44"/>
        <v>0</v>
      </c>
      <c r="P482" s="9" t="e">
        <f t="shared" si="45"/>
        <v>#DIV/0!</v>
      </c>
      <c r="Q482" s="1"/>
    </row>
    <row r="483" spans="1:17" ht="12.75">
      <c r="A483" t="s">
        <v>415</v>
      </c>
      <c r="B483" t="s">
        <v>403</v>
      </c>
      <c r="C483" t="s">
        <v>892</v>
      </c>
      <c r="D483" s="10"/>
      <c r="E483" s="10"/>
      <c r="F483" s="10">
        <f t="shared" si="41"/>
        <v>0</v>
      </c>
      <c r="G483" s="10"/>
      <c r="H483" s="10"/>
      <c r="I483" s="10">
        <f t="shared" si="42"/>
        <v>0</v>
      </c>
      <c r="J483" s="2">
        <v>0</v>
      </c>
      <c r="K483" s="2">
        <v>0</v>
      </c>
      <c r="L483" s="2">
        <f t="shared" si="43"/>
        <v>0</v>
      </c>
      <c r="M483" s="2">
        <v>147147</v>
      </c>
      <c r="N483" s="2">
        <v>8416</v>
      </c>
      <c r="O483" s="2">
        <f t="shared" si="44"/>
        <v>155563</v>
      </c>
      <c r="P483" s="9">
        <f t="shared" si="45"/>
        <v>-1</v>
      </c>
      <c r="Q483" s="1"/>
    </row>
    <row r="484" spans="1:16" ht="12.75">
      <c r="A484" t="s">
        <v>944</v>
      </c>
      <c r="B484" t="s">
        <v>948</v>
      </c>
      <c r="C484" t="s">
        <v>921</v>
      </c>
      <c r="D484" s="10"/>
      <c r="E484" s="10"/>
      <c r="F484" s="10">
        <f t="shared" si="41"/>
        <v>0</v>
      </c>
      <c r="G484" s="10"/>
      <c r="H484" s="10"/>
      <c r="I484" s="10">
        <f t="shared" si="42"/>
        <v>0</v>
      </c>
      <c r="J484" s="2">
        <v>121880</v>
      </c>
      <c r="K484" s="2">
        <v>24228</v>
      </c>
      <c r="L484" s="2">
        <f t="shared" si="43"/>
        <v>146108</v>
      </c>
      <c r="M484" s="2">
        <v>0</v>
      </c>
      <c r="N484" s="2">
        <v>0</v>
      </c>
      <c r="O484" s="2">
        <f t="shared" si="44"/>
        <v>0</v>
      </c>
      <c r="P484" s="9" t="e">
        <f t="shared" si="45"/>
        <v>#DIV/0!</v>
      </c>
    </row>
    <row r="485" spans="1:17" ht="12.75">
      <c r="A485" t="s">
        <v>542</v>
      </c>
      <c r="B485" t="s">
        <v>210</v>
      </c>
      <c r="C485" t="s">
        <v>23</v>
      </c>
      <c r="D485" s="10"/>
      <c r="E485" s="10"/>
      <c r="F485" s="10">
        <f t="shared" si="41"/>
        <v>0</v>
      </c>
      <c r="G485" s="10"/>
      <c r="H485" s="10"/>
      <c r="I485" s="10">
        <f t="shared" si="42"/>
        <v>0</v>
      </c>
      <c r="J485" s="2">
        <v>995178</v>
      </c>
      <c r="K485" s="2">
        <v>0</v>
      </c>
      <c r="L485" s="2">
        <f t="shared" si="43"/>
        <v>995178</v>
      </c>
      <c r="M485" s="2">
        <v>603661</v>
      </c>
      <c r="N485" s="2">
        <v>0</v>
      </c>
      <c r="O485" s="2">
        <f t="shared" si="44"/>
        <v>603661</v>
      </c>
      <c r="P485" s="9">
        <f t="shared" si="45"/>
        <v>0.648570969467963</v>
      </c>
      <c r="Q485" s="1"/>
    </row>
    <row r="486" spans="1:17" ht="12.75">
      <c r="A486" t="s">
        <v>415</v>
      </c>
      <c r="B486" t="s">
        <v>401</v>
      </c>
      <c r="C486" t="s">
        <v>402</v>
      </c>
      <c r="D486" s="10"/>
      <c r="E486" s="10"/>
      <c r="F486" s="10">
        <f t="shared" si="41"/>
        <v>0</v>
      </c>
      <c r="G486" s="10"/>
      <c r="H486" s="10"/>
      <c r="I486" s="10">
        <f t="shared" si="42"/>
        <v>0</v>
      </c>
      <c r="J486" s="2">
        <v>131179</v>
      </c>
      <c r="K486" s="2">
        <v>10245</v>
      </c>
      <c r="L486" s="2">
        <f t="shared" si="43"/>
        <v>141424</v>
      </c>
      <c r="M486" s="2">
        <v>0</v>
      </c>
      <c r="N486" s="2">
        <v>0</v>
      </c>
      <c r="O486" s="2">
        <f t="shared" si="44"/>
        <v>0</v>
      </c>
      <c r="P486" s="9" t="e">
        <f t="shared" si="45"/>
        <v>#DIV/0!</v>
      </c>
      <c r="Q486" s="1"/>
    </row>
    <row r="487" spans="1:17" ht="12.75">
      <c r="A487" t="s">
        <v>1097</v>
      </c>
      <c r="B487" t="s">
        <v>1103</v>
      </c>
      <c r="C487" t="s">
        <v>892</v>
      </c>
      <c r="D487" s="10"/>
      <c r="E487" s="10"/>
      <c r="F487" s="10">
        <f t="shared" si="41"/>
        <v>0</v>
      </c>
      <c r="G487" s="10"/>
      <c r="H487" s="10"/>
      <c r="I487" s="10">
        <f t="shared" si="42"/>
        <v>0</v>
      </c>
      <c r="J487" s="2">
        <v>194883</v>
      </c>
      <c r="K487" s="2">
        <v>0</v>
      </c>
      <c r="L487" s="2">
        <f t="shared" si="43"/>
        <v>194883</v>
      </c>
      <c r="M487" s="2">
        <v>121835</v>
      </c>
      <c r="N487" s="2">
        <v>0</v>
      </c>
      <c r="O487" s="2">
        <f t="shared" si="44"/>
        <v>121835</v>
      </c>
      <c r="P487" s="9">
        <f t="shared" si="45"/>
        <v>0.5995649854311158</v>
      </c>
      <c r="Q487" s="1"/>
    </row>
    <row r="488" spans="1:17" ht="12.75">
      <c r="A488" t="s">
        <v>30</v>
      </c>
      <c r="B488" t="s">
        <v>65</v>
      </c>
      <c r="C488" t="s">
        <v>998</v>
      </c>
      <c r="D488" s="10"/>
      <c r="E488" s="10"/>
      <c r="F488" s="10">
        <f t="shared" si="41"/>
        <v>0</v>
      </c>
      <c r="G488" s="10"/>
      <c r="H488" s="10"/>
      <c r="I488" s="10">
        <f t="shared" si="42"/>
        <v>0</v>
      </c>
      <c r="J488" s="2">
        <v>145226</v>
      </c>
      <c r="K488" s="2">
        <v>60062</v>
      </c>
      <c r="L488" s="2">
        <f t="shared" si="43"/>
        <v>205288</v>
      </c>
      <c r="M488" s="2">
        <v>129676</v>
      </c>
      <c r="N488" s="2">
        <v>56152</v>
      </c>
      <c r="O488" s="2">
        <f t="shared" si="44"/>
        <v>185828</v>
      </c>
      <c r="P488" s="9">
        <f t="shared" si="45"/>
        <v>0.10472049422046194</v>
      </c>
      <c r="Q488" s="1"/>
    </row>
    <row r="489" spans="1:17" ht="12.75">
      <c r="A489" t="s">
        <v>358</v>
      </c>
      <c r="B489" t="s">
        <v>666</v>
      </c>
      <c r="C489" t="s">
        <v>1290</v>
      </c>
      <c r="D489" s="10"/>
      <c r="E489" s="10"/>
      <c r="F489" s="10">
        <f t="shared" si="41"/>
        <v>0</v>
      </c>
      <c r="G489" s="10"/>
      <c r="H489" s="10"/>
      <c r="I489" s="10">
        <f t="shared" si="42"/>
        <v>0</v>
      </c>
      <c r="J489" s="2">
        <v>365834</v>
      </c>
      <c r="K489" s="2">
        <v>172332</v>
      </c>
      <c r="L489" s="2">
        <f t="shared" si="43"/>
        <v>538166</v>
      </c>
      <c r="M489" s="2" t="s">
        <v>23</v>
      </c>
      <c r="N489" s="2" t="s">
        <v>23</v>
      </c>
      <c r="O489" s="2">
        <f t="shared" si="44"/>
        <v>0</v>
      </c>
      <c r="P489" s="9" t="e">
        <f t="shared" si="45"/>
        <v>#DIV/0!</v>
      </c>
      <c r="Q489" s="1"/>
    </row>
    <row r="490" spans="1:17" ht="12.75">
      <c r="A490" t="s">
        <v>543</v>
      </c>
      <c r="B490" t="s">
        <v>618</v>
      </c>
      <c r="C490" t="s">
        <v>165</v>
      </c>
      <c r="D490" s="10"/>
      <c r="E490" s="10"/>
      <c r="F490" s="10">
        <f t="shared" si="41"/>
        <v>0</v>
      </c>
      <c r="G490" s="10"/>
      <c r="H490" s="10"/>
      <c r="I490" s="10">
        <f t="shared" si="42"/>
        <v>0</v>
      </c>
      <c r="J490" s="2">
        <v>305879</v>
      </c>
      <c r="K490" s="2">
        <v>49052</v>
      </c>
      <c r="L490" s="2">
        <f t="shared" si="43"/>
        <v>354931</v>
      </c>
      <c r="M490" s="2">
        <v>289599</v>
      </c>
      <c r="N490" s="2">
        <v>76781</v>
      </c>
      <c r="O490" s="2">
        <f t="shared" si="44"/>
        <v>366380</v>
      </c>
      <c r="P490" s="9">
        <f t="shared" si="45"/>
        <v>-0.031248976472514876</v>
      </c>
      <c r="Q490" s="1"/>
    </row>
    <row r="491" spans="1:17" ht="12.75">
      <c r="A491" t="s">
        <v>1097</v>
      </c>
      <c r="B491" t="s">
        <v>1101</v>
      </c>
      <c r="C491" t="s">
        <v>954</v>
      </c>
      <c r="D491" s="10"/>
      <c r="E491" s="10"/>
      <c r="F491" s="10">
        <f t="shared" si="41"/>
        <v>0</v>
      </c>
      <c r="G491" s="10"/>
      <c r="H491" s="10"/>
      <c r="I491" s="10">
        <f t="shared" si="42"/>
        <v>0</v>
      </c>
      <c r="J491" s="2">
        <v>157195</v>
      </c>
      <c r="K491" s="2">
        <v>9432</v>
      </c>
      <c r="L491" s="2">
        <f t="shared" si="43"/>
        <v>166627</v>
      </c>
      <c r="M491" s="2">
        <v>140629</v>
      </c>
      <c r="N491" s="2">
        <v>8438</v>
      </c>
      <c r="O491" s="2">
        <f t="shared" si="44"/>
        <v>149067</v>
      </c>
      <c r="P491" s="9">
        <f t="shared" si="45"/>
        <v>0.11779937880282021</v>
      </c>
      <c r="Q491" s="1"/>
    </row>
    <row r="492" spans="1:17" ht="12.75">
      <c r="A492" t="s">
        <v>758</v>
      </c>
      <c r="B492" t="s">
        <v>518</v>
      </c>
      <c r="C492" t="s">
        <v>774</v>
      </c>
      <c r="D492" s="10"/>
      <c r="E492" s="10"/>
      <c r="F492" s="10">
        <f t="shared" si="41"/>
        <v>0</v>
      </c>
      <c r="G492" s="10"/>
      <c r="H492" s="10"/>
      <c r="I492" s="10">
        <f t="shared" si="42"/>
        <v>0</v>
      </c>
      <c r="J492" s="2">
        <v>168132</v>
      </c>
      <c r="K492" s="2">
        <v>18464</v>
      </c>
      <c r="L492" s="2">
        <f t="shared" si="43"/>
        <v>186596</v>
      </c>
      <c r="M492" s="2">
        <v>160718</v>
      </c>
      <c r="N492" s="2">
        <v>13187</v>
      </c>
      <c r="O492" s="2">
        <f t="shared" si="44"/>
        <v>173905</v>
      </c>
      <c r="P492" s="9">
        <f t="shared" si="45"/>
        <v>0.07297662516891407</v>
      </c>
      <c r="Q492" s="1"/>
    </row>
    <row r="493" spans="1:17" ht="12.75">
      <c r="A493" t="s">
        <v>914</v>
      </c>
      <c r="B493" t="s">
        <v>918</v>
      </c>
      <c r="C493" t="s">
        <v>919</v>
      </c>
      <c r="D493" s="10"/>
      <c r="E493" s="10"/>
      <c r="F493" s="10">
        <f t="shared" si="41"/>
        <v>0</v>
      </c>
      <c r="G493" s="10"/>
      <c r="H493" s="10"/>
      <c r="I493" s="10">
        <f t="shared" si="42"/>
        <v>0</v>
      </c>
      <c r="J493" s="2">
        <v>152352</v>
      </c>
      <c r="K493">
        <v>0</v>
      </c>
      <c r="L493" s="2">
        <f t="shared" si="43"/>
        <v>152352</v>
      </c>
      <c r="M493">
        <v>0</v>
      </c>
      <c r="N493">
        <v>0</v>
      </c>
      <c r="O493" s="2">
        <f t="shared" si="44"/>
        <v>0</v>
      </c>
      <c r="P493" s="9" t="e">
        <f t="shared" si="45"/>
        <v>#DIV/0!</v>
      </c>
      <c r="Q493" s="1"/>
    </row>
    <row r="494" spans="1:17" ht="12.75">
      <c r="A494" t="s">
        <v>758</v>
      </c>
      <c r="B494" t="s">
        <v>766</v>
      </c>
      <c r="C494" t="s">
        <v>767</v>
      </c>
      <c r="D494" s="10"/>
      <c r="E494" s="10"/>
      <c r="F494" s="10">
        <f t="shared" si="41"/>
        <v>0</v>
      </c>
      <c r="G494" s="10"/>
      <c r="H494" s="10"/>
      <c r="I494" s="10">
        <f t="shared" si="42"/>
        <v>0</v>
      </c>
      <c r="J494" s="2">
        <v>113817</v>
      </c>
      <c r="K494" s="2">
        <v>18538</v>
      </c>
      <c r="L494" s="2">
        <f t="shared" si="43"/>
        <v>132355</v>
      </c>
      <c r="M494" s="2">
        <v>112164</v>
      </c>
      <c r="N494" s="2">
        <v>18234</v>
      </c>
      <c r="O494" s="2">
        <f t="shared" si="44"/>
        <v>130398</v>
      </c>
      <c r="P494" s="9">
        <f t="shared" si="45"/>
        <v>0.015007898894154818</v>
      </c>
      <c r="Q494" s="1"/>
    </row>
    <row r="495" spans="1:16" ht="12.75">
      <c r="A495" t="s">
        <v>793</v>
      </c>
      <c r="B495" t="s">
        <v>485</v>
      </c>
      <c r="C495" t="s">
        <v>794</v>
      </c>
      <c r="D495" s="10"/>
      <c r="E495" s="10"/>
      <c r="F495" s="10">
        <f t="shared" si="41"/>
        <v>0</v>
      </c>
      <c r="G495" s="10"/>
      <c r="H495" s="10"/>
      <c r="I495" s="10">
        <f t="shared" si="42"/>
        <v>0</v>
      </c>
      <c r="J495" s="2">
        <v>370564</v>
      </c>
      <c r="K495" s="2">
        <v>19721</v>
      </c>
      <c r="L495" s="2">
        <f t="shared" si="43"/>
        <v>390285</v>
      </c>
      <c r="O495" s="2">
        <f t="shared" si="44"/>
        <v>0</v>
      </c>
      <c r="P495" s="9" t="e">
        <f t="shared" si="45"/>
        <v>#DIV/0!</v>
      </c>
    </row>
    <row r="496" spans="1:17" ht="12.75">
      <c r="A496" t="s">
        <v>75</v>
      </c>
      <c r="B496" t="s">
        <v>77</v>
      </c>
      <c r="C496" t="s">
        <v>3</v>
      </c>
      <c r="D496" s="10"/>
      <c r="E496" s="10"/>
      <c r="F496" s="10">
        <f t="shared" si="41"/>
        <v>0</v>
      </c>
      <c r="G496" s="10"/>
      <c r="H496" s="10"/>
      <c r="I496" s="10">
        <f t="shared" si="42"/>
        <v>0</v>
      </c>
      <c r="J496" s="2">
        <v>809468</v>
      </c>
      <c r="K496" s="2">
        <v>550980</v>
      </c>
      <c r="L496" s="2">
        <f t="shared" si="43"/>
        <v>1360448</v>
      </c>
      <c r="M496" s="2">
        <v>780787</v>
      </c>
      <c r="N496" s="2">
        <v>547768</v>
      </c>
      <c r="O496" s="2">
        <f t="shared" si="44"/>
        <v>1328555</v>
      </c>
      <c r="P496" s="9">
        <f t="shared" si="45"/>
        <v>0.02400578071664327</v>
      </c>
      <c r="Q496" s="1"/>
    </row>
    <row r="497" spans="1:17" ht="12.75">
      <c r="A497" t="s">
        <v>1383</v>
      </c>
      <c r="B497" t="s">
        <v>9</v>
      </c>
      <c r="C497" t="s">
        <v>3</v>
      </c>
      <c r="D497" s="10"/>
      <c r="E497" s="10"/>
      <c r="F497" s="10">
        <f t="shared" si="41"/>
        <v>0</v>
      </c>
      <c r="G497" s="10"/>
      <c r="H497" s="10"/>
      <c r="I497" s="10">
        <f t="shared" si="42"/>
        <v>0</v>
      </c>
      <c r="J497" s="2">
        <v>334422</v>
      </c>
      <c r="K497" s="2">
        <v>103572</v>
      </c>
      <c r="L497" s="2">
        <f t="shared" si="43"/>
        <v>437994</v>
      </c>
      <c r="M497" s="2">
        <v>367978</v>
      </c>
      <c r="N497" s="2">
        <v>106950</v>
      </c>
      <c r="O497" s="2">
        <f t="shared" si="44"/>
        <v>474928</v>
      </c>
      <c r="P497" s="9">
        <f t="shared" si="45"/>
        <v>-0.07776757740120607</v>
      </c>
      <c r="Q497" s="1"/>
    </row>
    <row r="498" spans="1:17" ht="12.75">
      <c r="A498" t="s">
        <v>358</v>
      </c>
      <c r="B498" t="s">
        <v>582</v>
      </c>
      <c r="C498" t="s">
        <v>583</v>
      </c>
      <c r="D498" s="10"/>
      <c r="E498" s="10"/>
      <c r="F498" s="10">
        <f t="shared" si="41"/>
        <v>0</v>
      </c>
      <c r="G498" s="10"/>
      <c r="H498" s="10"/>
      <c r="I498" s="10">
        <f t="shared" si="42"/>
        <v>0</v>
      </c>
      <c r="J498" s="2">
        <v>865788</v>
      </c>
      <c r="K498" s="2">
        <v>117013</v>
      </c>
      <c r="L498" s="2">
        <f t="shared" si="43"/>
        <v>982801</v>
      </c>
      <c r="M498" t="s">
        <v>23</v>
      </c>
      <c r="N498" s="2" t="s">
        <v>23</v>
      </c>
      <c r="O498" s="2">
        <f t="shared" si="44"/>
        <v>0</v>
      </c>
      <c r="P498" s="9" t="e">
        <f t="shared" si="45"/>
        <v>#DIV/0!</v>
      </c>
      <c r="Q498" s="1"/>
    </row>
    <row r="499" spans="1:17" ht="12.75">
      <c r="A499" t="s">
        <v>148</v>
      </c>
      <c r="B499" t="s">
        <v>177</v>
      </c>
      <c r="C499" t="s">
        <v>1323</v>
      </c>
      <c r="D499" s="10"/>
      <c r="E499" s="10"/>
      <c r="F499" s="10">
        <f t="shared" si="41"/>
        <v>0</v>
      </c>
      <c r="G499" s="10"/>
      <c r="H499" s="10"/>
      <c r="I499" s="10">
        <f t="shared" si="42"/>
        <v>0</v>
      </c>
      <c r="J499" s="2">
        <v>131953</v>
      </c>
      <c r="K499" s="2">
        <v>13657</v>
      </c>
      <c r="L499" s="2">
        <f t="shared" si="43"/>
        <v>145610</v>
      </c>
      <c r="M499" s="2">
        <v>131708</v>
      </c>
      <c r="N499" s="2">
        <v>17242</v>
      </c>
      <c r="O499" s="2">
        <f t="shared" si="44"/>
        <v>148950</v>
      </c>
      <c r="P499" s="9">
        <f t="shared" si="45"/>
        <v>-0.02242363209130581</v>
      </c>
      <c r="Q499" s="1"/>
    </row>
    <row r="500" spans="1:16" ht="12.75">
      <c r="A500" t="s">
        <v>1349</v>
      </c>
      <c r="B500" t="s">
        <v>482</v>
      </c>
      <c r="C500" t="s">
        <v>776</v>
      </c>
      <c r="D500" s="10"/>
      <c r="E500" s="10"/>
      <c r="F500" s="10">
        <f t="shared" si="41"/>
        <v>0</v>
      </c>
      <c r="G500" s="10"/>
      <c r="H500" s="10"/>
      <c r="I500" s="10">
        <f t="shared" si="42"/>
        <v>0</v>
      </c>
      <c r="J500" s="2">
        <v>0</v>
      </c>
      <c r="K500" s="2">
        <v>0</v>
      </c>
      <c r="L500" s="2">
        <f t="shared" si="43"/>
        <v>0</v>
      </c>
      <c r="M500" s="2">
        <v>252464</v>
      </c>
      <c r="N500" s="2">
        <v>6992</v>
      </c>
      <c r="O500" s="2">
        <f t="shared" si="44"/>
        <v>259456</v>
      </c>
      <c r="P500" s="9">
        <f t="shared" si="45"/>
        <v>-1</v>
      </c>
    </row>
    <row r="501" spans="1:17" ht="12.75">
      <c r="A501" t="s">
        <v>75</v>
      </c>
      <c r="B501" t="s">
        <v>89</v>
      </c>
      <c r="C501" t="s">
        <v>1252</v>
      </c>
      <c r="D501" s="10"/>
      <c r="E501" s="10"/>
      <c r="F501" s="10">
        <f t="shared" si="41"/>
        <v>0</v>
      </c>
      <c r="G501" s="10"/>
      <c r="H501" s="10"/>
      <c r="I501" s="10">
        <f t="shared" si="42"/>
        <v>0</v>
      </c>
      <c r="J501" s="2">
        <v>184775</v>
      </c>
      <c r="K501" s="2">
        <v>161047</v>
      </c>
      <c r="L501" s="2">
        <f t="shared" si="43"/>
        <v>345822</v>
      </c>
      <c r="M501" s="2">
        <v>144838</v>
      </c>
      <c r="N501" s="2">
        <v>127767</v>
      </c>
      <c r="O501" s="2">
        <f t="shared" si="44"/>
        <v>272605</v>
      </c>
      <c r="P501" s="9">
        <f t="shared" si="45"/>
        <v>0.2685827479319895</v>
      </c>
      <c r="Q501" s="1"/>
    </row>
    <row r="502" spans="1:17" ht="12.75">
      <c r="A502" t="s">
        <v>1146</v>
      </c>
      <c r="B502" t="s">
        <v>1141</v>
      </c>
      <c r="C502" t="s">
        <v>1145</v>
      </c>
      <c r="D502" s="10"/>
      <c r="E502" s="10"/>
      <c r="F502" s="10">
        <f t="shared" si="41"/>
        <v>0</v>
      </c>
      <c r="G502" s="10"/>
      <c r="H502" s="10"/>
      <c r="I502" s="10">
        <f t="shared" si="42"/>
        <v>0</v>
      </c>
      <c r="J502" s="2">
        <v>66056</v>
      </c>
      <c r="K502" s="2">
        <v>35286</v>
      </c>
      <c r="L502" s="2">
        <f t="shared" si="43"/>
        <v>101342</v>
      </c>
      <c r="M502" s="2">
        <v>89956</v>
      </c>
      <c r="N502" s="2">
        <v>36200</v>
      </c>
      <c r="O502" s="2">
        <f t="shared" si="44"/>
        <v>126156</v>
      </c>
      <c r="P502" s="9">
        <f t="shared" si="45"/>
        <v>-0.1966929832905292</v>
      </c>
      <c r="Q502" s="1"/>
    </row>
    <row r="503" spans="1:17" ht="12.75">
      <c r="A503" t="s">
        <v>870</v>
      </c>
      <c r="B503" t="s">
        <v>689</v>
      </c>
      <c r="C503" t="s">
        <v>885</v>
      </c>
      <c r="D503" s="10"/>
      <c r="E503" s="10"/>
      <c r="F503" s="10">
        <f t="shared" si="41"/>
        <v>0</v>
      </c>
      <c r="G503" s="10">
        <v>0</v>
      </c>
      <c r="H503" s="10">
        <v>0</v>
      </c>
      <c r="I503" s="10">
        <f t="shared" si="42"/>
        <v>0</v>
      </c>
      <c r="J503" s="4">
        <v>142668</v>
      </c>
      <c r="K503" s="2">
        <v>6094</v>
      </c>
      <c r="L503" s="2">
        <f t="shared" si="43"/>
        <v>148762</v>
      </c>
      <c r="O503" s="2">
        <f t="shared" si="44"/>
        <v>0</v>
      </c>
      <c r="P503" s="9" t="e">
        <f t="shared" si="45"/>
        <v>#DIV/0!</v>
      </c>
      <c r="Q503" s="1"/>
    </row>
    <row r="504" spans="1:17" ht="12.75">
      <c r="A504" t="s">
        <v>358</v>
      </c>
      <c r="B504" t="s">
        <v>662</v>
      </c>
      <c r="C504" t="s">
        <v>794</v>
      </c>
      <c r="D504" s="10"/>
      <c r="E504" s="10"/>
      <c r="F504" s="10">
        <f t="shared" si="41"/>
        <v>0</v>
      </c>
      <c r="G504" s="10"/>
      <c r="H504" s="10"/>
      <c r="I504" s="10">
        <f t="shared" si="42"/>
        <v>0</v>
      </c>
      <c r="J504" s="2">
        <v>602465</v>
      </c>
      <c r="K504" s="2">
        <v>77299</v>
      </c>
      <c r="L504" s="2">
        <f t="shared" si="43"/>
        <v>679764</v>
      </c>
      <c r="M504" t="s">
        <v>23</v>
      </c>
      <c r="N504" s="2" t="s">
        <v>23</v>
      </c>
      <c r="O504" s="2">
        <f t="shared" si="44"/>
        <v>0</v>
      </c>
      <c r="P504" s="9" t="e">
        <f t="shared" si="45"/>
        <v>#DIV/0!</v>
      </c>
      <c r="Q504" s="1"/>
    </row>
    <row r="505" spans="1:17" ht="12.75">
      <c r="A505" t="s">
        <v>955</v>
      </c>
      <c r="B505" t="s">
        <v>956</v>
      </c>
      <c r="C505" t="s">
        <v>889</v>
      </c>
      <c r="D505" s="10"/>
      <c r="E505" s="10"/>
      <c r="F505" s="10">
        <f t="shared" si="41"/>
        <v>0</v>
      </c>
      <c r="G505" s="10"/>
      <c r="H505" s="10"/>
      <c r="I505" s="10">
        <f t="shared" si="42"/>
        <v>0</v>
      </c>
      <c r="J505" s="2">
        <v>258157</v>
      </c>
      <c r="K505" s="2">
        <v>46995</v>
      </c>
      <c r="L505" s="2">
        <f t="shared" si="43"/>
        <v>305152</v>
      </c>
      <c r="M505" s="2">
        <v>229933</v>
      </c>
      <c r="N505" s="2">
        <v>42173</v>
      </c>
      <c r="O505" s="2">
        <f t="shared" si="44"/>
        <v>272106</v>
      </c>
      <c r="P505" s="9">
        <f t="shared" si="45"/>
        <v>0.12144531910358464</v>
      </c>
      <c r="Q505" s="1"/>
    </row>
    <row r="506" spans="1:17" ht="12.75">
      <c r="A506" t="s">
        <v>955</v>
      </c>
      <c r="B506" t="s">
        <v>983</v>
      </c>
      <c r="C506" t="s">
        <v>892</v>
      </c>
      <c r="D506" s="10"/>
      <c r="E506" s="10"/>
      <c r="F506" s="10">
        <f t="shared" si="41"/>
        <v>0</v>
      </c>
      <c r="G506" s="10"/>
      <c r="H506" s="10"/>
      <c r="I506" s="10">
        <f t="shared" si="42"/>
        <v>0</v>
      </c>
      <c r="J506" s="2">
        <v>197621</v>
      </c>
      <c r="K506" s="2">
        <v>16343</v>
      </c>
      <c r="L506" s="2">
        <f t="shared" si="43"/>
        <v>213964</v>
      </c>
      <c r="M506" s="2"/>
      <c r="N506" s="2"/>
      <c r="O506" s="2">
        <f t="shared" si="44"/>
        <v>0</v>
      </c>
      <c r="P506" s="9" t="e">
        <f t="shared" si="45"/>
        <v>#DIV/0!</v>
      </c>
      <c r="Q506" s="1"/>
    </row>
    <row r="507" spans="1:17" ht="12.75">
      <c r="A507" t="s">
        <v>30</v>
      </c>
      <c r="B507" t="s">
        <v>504</v>
      </c>
      <c r="C507" t="s">
        <v>794</v>
      </c>
      <c r="D507" s="10"/>
      <c r="E507" s="10"/>
      <c r="F507" s="10">
        <f t="shared" si="41"/>
        <v>0</v>
      </c>
      <c r="G507" s="10"/>
      <c r="H507" s="10"/>
      <c r="I507" s="10">
        <f t="shared" si="42"/>
        <v>0</v>
      </c>
      <c r="J507" s="2">
        <v>90895</v>
      </c>
      <c r="K507" s="2">
        <v>62987</v>
      </c>
      <c r="L507" s="2">
        <f t="shared" si="43"/>
        <v>153882</v>
      </c>
      <c r="M507" s="2">
        <v>102566</v>
      </c>
      <c r="N507" s="2">
        <v>52382</v>
      </c>
      <c r="O507" s="2">
        <f t="shared" si="44"/>
        <v>154948</v>
      </c>
      <c r="P507" s="9">
        <f t="shared" si="45"/>
        <v>-0.00687972739241552</v>
      </c>
      <c r="Q507" s="1"/>
    </row>
    <row r="508" spans="1:17" ht="12.75">
      <c r="A508" t="s">
        <v>1026</v>
      </c>
      <c r="B508" t="s">
        <v>628</v>
      </c>
      <c r="C508" t="s">
        <v>1290</v>
      </c>
      <c r="D508" s="10"/>
      <c r="E508" s="10"/>
      <c r="F508" s="10">
        <f t="shared" si="41"/>
        <v>0</v>
      </c>
      <c r="G508" s="10"/>
      <c r="H508" s="10"/>
      <c r="I508" s="10">
        <f t="shared" si="42"/>
        <v>0</v>
      </c>
      <c r="J508" s="2">
        <v>145570</v>
      </c>
      <c r="K508" s="2">
        <v>42590</v>
      </c>
      <c r="L508" s="2">
        <f t="shared" si="43"/>
        <v>188160</v>
      </c>
      <c r="M508" s="2">
        <v>163276</v>
      </c>
      <c r="N508" s="2">
        <v>44523</v>
      </c>
      <c r="O508" s="2">
        <f t="shared" si="44"/>
        <v>207799</v>
      </c>
      <c r="P508" s="9">
        <f t="shared" si="45"/>
        <v>-0.09450959821750826</v>
      </c>
      <c r="Q508" s="1"/>
    </row>
    <row r="509" spans="1:16" ht="12.75">
      <c r="A509" t="s">
        <v>1315</v>
      </c>
      <c r="B509" t="s">
        <v>1318</v>
      </c>
      <c r="C509" t="s">
        <v>857</v>
      </c>
      <c r="D509" s="10"/>
      <c r="E509" s="10"/>
      <c r="F509" s="10">
        <f t="shared" si="41"/>
        <v>0</v>
      </c>
      <c r="G509" s="10"/>
      <c r="H509" s="10"/>
      <c r="I509" s="10">
        <f t="shared" si="42"/>
        <v>0</v>
      </c>
      <c r="J509" s="2">
        <v>153608</v>
      </c>
      <c r="K509" s="2">
        <v>47665</v>
      </c>
      <c r="L509" s="2">
        <f t="shared" si="43"/>
        <v>201273</v>
      </c>
      <c r="M509" s="2">
        <v>128134</v>
      </c>
      <c r="N509" s="2">
        <v>18142</v>
      </c>
      <c r="O509" s="2">
        <f t="shared" si="44"/>
        <v>146276</v>
      </c>
      <c r="P509" s="9">
        <f t="shared" si="45"/>
        <v>0.37598102217725393</v>
      </c>
    </row>
    <row r="510" spans="1:17" ht="12.75">
      <c r="A510" t="s">
        <v>30</v>
      </c>
      <c r="B510" t="s">
        <v>467</v>
      </c>
      <c r="C510" t="s">
        <v>794</v>
      </c>
      <c r="D510" s="10"/>
      <c r="E510" s="10"/>
      <c r="F510" s="10">
        <f t="shared" si="41"/>
        <v>0</v>
      </c>
      <c r="G510" s="10"/>
      <c r="H510" s="10"/>
      <c r="I510" s="10">
        <f t="shared" si="42"/>
        <v>0</v>
      </c>
      <c r="J510" s="2">
        <v>206473</v>
      </c>
      <c r="K510" s="2">
        <v>43900</v>
      </c>
      <c r="L510" s="2">
        <f t="shared" si="43"/>
        <v>250373</v>
      </c>
      <c r="M510" s="2">
        <v>187336</v>
      </c>
      <c r="N510" s="2">
        <v>40955</v>
      </c>
      <c r="O510" s="2">
        <f t="shared" si="44"/>
        <v>228291</v>
      </c>
      <c r="P510" s="9">
        <f t="shared" si="45"/>
        <v>0.09672742245642622</v>
      </c>
      <c r="Q510" s="1"/>
    </row>
    <row r="511" spans="1:17" ht="12.75">
      <c r="A511" t="s">
        <v>914</v>
      </c>
      <c r="B511" t="s">
        <v>510</v>
      </c>
      <c r="C511" t="s">
        <v>794</v>
      </c>
      <c r="D511" s="10"/>
      <c r="E511" s="10"/>
      <c r="F511" s="10">
        <f t="shared" si="41"/>
        <v>0</v>
      </c>
      <c r="G511" s="10"/>
      <c r="H511" s="10"/>
      <c r="I511" s="10">
        <f t="shared" si="42"/>
        <v>0</v>
      </c>
      <c r="J511" s="2">
        <v>0</v>
      </c>
      <c r="K511">
        <v>0</v>
      </c>
      <c r="L511" s="2">
        <f t="shared" si="43"/>
        <v>0</v>
      </c>
      <c r="M511" s="2">
        <v>205769</v>
      </c>
      <c r="O511" s="2">
        <f t="shared" si="44"/>
        <v>205769</v>
      </c>
      <c r="P511" s="9">
        <f t="shared" si="45"/>
        <v>-1</v>
      </c>
      <c r="Q511" s="1"/>
    </row>
    <row r="512" spans="1:17" ht="12.75">
      <c r="A512" t="s">
        <v>75</v>
      </c>
      <c r="B512" t="s">
        <v>81</v>
      </c>
      <c r="C512" t="s">
        <v>126</v>
      </c>
      <c r="D512" s="10"/>
      <c r="E512" s="10"/>
      <c r="F512" s="10">
        <f t="shared" si="41"/>
        <v>0</v>
      </c>
      <c r="G512" s="10"/>
      <c r="H512" s="10"/>
      <c r="I512" s="10">
        <f t="shared" si="42"/>
        <v>0</v>
      </c>
      <c r="J512" s="2">
        <v>362009</v>
      </c>
      <c r="K512" s="2">
        <v>132515</v>
      </c>
      <c r="L512" s="2">
        <f t="shared" si="43"/>
        <v>494524</v>
      </c>
      <c r="M512" s="2">
        <v>337939</v>
      </c>
      <c r="N512" s="2">
        <v>118013</v>
      </c>
      <c r="O512" s="2">
        <f t="shared" si="44"/>
        <v>455952</v>
      </c>
      <c r="P512" s="9">
        <f t="shared" si="45"/>
        <v>0.08459662420605678</v>
      </c>
      <c r="Q512" s="1"/>
    </row>
    <row r="513" spans="1:17" ht="12.75">
      <c r="A513" t="s">
        <v>1184</v>
      </c>
      <c r="B513" t="s">
        <v>630</v>
      </c>
      <c r="C513" t="s">
        <v>794</v>
      </c>
      <c r="D513" s="10"/>
      <c r="E513" s="10"/>
      <c r="F513" s="10">
        <f t="shared" si="41"/>
        <v>0</v>
      </c>
      <c r="G513" s="10"/>
      <c r="H513" s="10"/>
      <c r="I513" s="10">
        <f t="shared" si="42"/>
        <v>0</v>
      </c>
      <c r="J513" s="2">
        <v>216088</v>
      </c>
      <c r="K513" s="2">
        <v>25910</v>
      </c>
      <c r="L513" s="2">
        <f t="shared" si="43"/>
        <v>241998</v>
      </c>
      <c r="M513" s="2">
        <v>192311</v>
      </c>
      <c r="N513" s="2">
        <v>17247</v>
      </c>
      <c r="O513" s="2">
        <f t="shared" si="44"/>
        <v>209558</v>
      </c>
      <c r="P513" s="9">
        <f t="shared" si="45"/>
        <v>0.15480201185352027</v>
      </c>
      <c r="Q513" s="1"/>
    </row>
    <row r="514" spans="1:16" ht="12.75">
      <c r="A514" t="s">
        <v>944</v>
      </c>
      <c r="B514" t="s">
        <v>465</v>
      </c>
      <c r="C514" t="s">
        <v>877</v>
      </c>
      <c r="D514" s="10"/>
      <c r="E514" s="10"/>
      <c r="F514" s="10">
        <f aca="true" t="shared" si="46" ref="F514:F577">SUM(D514:E514)</f>
        <v>0</v>
      </c>
      <c r="G514" s="10"/>
      <c r="H514" s="10"/>
      <c r="I514" s="10">
        <f aca="true" t="shared" si="47" ref="I514:I577">SUM(G514:H514)</f>
        <v>0</v>
      </c>
      <c r="J514" s="2">
        <v>275700</v>
      </c>
      <c r="K514" s="2">
        <v>50360</v>
      </c>
      <c r="L514" s="2">
        <f t="shared" si="43"/>
        <v>326060</v>
      </c>
      <c r="M514" s="2">
        <v>252191</v>
      </c>
      <c r="N514" s="2">
        <v>48686</v>
      </c>
      <c r="O514" s="2">
        <f t="shared" si="44"/>
        <v>300877</v>
      </c>
      <c r="P514" s="9">
        <f t="shared" si="45"/>
        <v>0.08369865426735842</v>
      </c>
    </row>
    <row r="515" spans="1:16" ht="12.75">
      <c r="A515" t="s">
        <v>1349</v>
      </c>
      <c r="B515" t="s">
        <v>1358</v>
      </c>
      <c r="C515" t="s">
        <v>998</v>
      </c>
      <c r="D515" s="10"/>
      <c r="E515" s="10"/>
      <c r="F515" s="10">
        <f t="shared" si="46"/>
        <v>0</v>
      </c>
      <c r="G515" s="10"/>
      <c r="H515" s="10"/>
      <c r="I515" s="10">
        <f t="shared" si="47"/>
        <v>0</v>
      </c>
      <c r="J515" s="2">
        <v>125937</v>
      </c>
      <c r="K515" s="2">
        <v>37212</v>
      </c>
      <c r="L515" s="2">
        <f t="shared" si="43"/>
        <v>163149</v>
      </c>
      <c r="M515" s="2">
        <v>132718</v>
      </c>
      <c r="N515" s="2">
        <v>35091</v>
      </c>
      <c r="O515" s="2">
        <f t="shared" si="44"/>
        <v>167809</v>
      </c>
      <c r="P515" s="9">
        <f t="shared" si="45"/>
        <v>-0.02776966670440799</v>
      </c>
    </row>
    <row r="516" spans="1:17" ht="12.75">
      <c r="A516" t="s">
        <v>1082</v>
      </c>
      <c r="B516" t="s">
        <v>1089</v>
      </c>
      <c r="C516" t="s">
        <v>951</v>
      </c>
      <c r="D516" s="10"/>
      <c r="E516" s="10"/>
      <c r="F516" s="10">
        <f t="shared" si="46"/>
        <v>0</v>
      </c>
      <c r="G516" s="10"/>
      <c r="H516" s="10"/>
      <c r="I516" s="10">
        <f t="shared" si="47"/>
        <v>0</v>
      </c>
      <c r="J516" s="2">
        <v>118965</v>
      </c>
      <c r="K516" s="2">
        <v>36524</v>
      </c>
      <c r="L516" s="2">
        <f t="shared" si="43"/>
        <v>155489</v>
      </c>
      <c r="M516" s="2">
        <v>107415</v>
      </c>
      <c r="N516" s="2">
        <v>25346</v>
      </c>
      <c r="O516" s="2">
        <f t="shared" si="44"/>
        <v>132761</v>
      </c>
      <c r="P516" s="9">
        <f t="shared" si="45"/>
        <v>0.17119485391041045</v>
      </c>
      <c r="Q516" s="1">
        <f>(O516-L516)/O516</f>
        <v>-0.17119485391041045</v>
      </c>
    </row>
    <row r="517" spans="1:16" ht="12.75">
      <c r="A517" t="s">
        <v>793</v>
      </c>
      <c r="B517" t="s">
        <v>820</v>
      </c>
      <c r="C517" t="s">
        <v>821</v>
      </c>
      <c r="D517" s="10"/>
      <c r="E517" s="10"/>
      <c r="F517" s="10">
        <f t="shared" si="46"/>
        <v>0</v>
      </c>
      <c r="G517" s="10"/>
      <c r="H517" s="10"/>
      <c r="I517" s="10">
        <f t="shared" si="47"/>
        <v>0</v>
      </c>
      <c r="J517" s="2">
        <v>238555</v>
      </c>
      <c r="K517" s="2">
        <v>13736</v>
      </c>
      <c r="L517" s="2">
        <f t="shared" si="43"/>
        <v>252291</v>
      </c>
      <c r="M517" s="2">
        <v>0</v>
      </c>
      <c r="N517" s="2">
        <v>0</v>
      </c>
      <c r="O517" s="2">
        <f t="shared" si="44"/>
        <v>0</v>
      </c>
      <c r="P517" s="9" t="e">
        <f t="shared" si="45"/>
        <v>#DIV/0!</v>
      </c>
    </row>
    <row r="518" spans="1:17" ht="12.75">
      <c r="A518" t="s">
        <v>1383</v>
      </c>
      <c r="B518" t="s">
        <v>28</v>
      </c>
      <c r="C518" t="s">
        <v>29</v>
      </c>
      <c r="D518" s="10"/>
      <c r="E518" s="10"/>
      <c r="F518" s="10">
        <f t="shared" si="46"/>
        <v>0</v>
      </c>
      <c r="G518" s="10"/>
      <c r="H518" s="10"/>
      <c r="I518" s="10">
        <f t="shared" si="47"/>
        <v>0</v>
      </c>
      <c r="J518" s="2">
        <v>0</v>
      </c>
      <c r="K518" s="2">
        <v>0</v>
      </c>
      <c r="L518" s="2">
        <f t="shared" si="43"/>
        <v>0</v>
      </c>
      <c r="M518" s="2">
        <v>133043</v>
      </c>
      <c r="N518" s="2">
        <v>24105</v>
      </c>
      <c r="O518" s="2">
        <f t="shared" si="44"/>
        <v>157148</v>
      </c>
      <c r="P518" s="9">
        <f t="shared" si="45"/>
        <v>-1</v>
      </c>
      <c r="Q518" s="1"/>
    </row>
    <row r="519" spans="1:17" ht="12.75">
      <c r="A519" t="s">
        <v>886</v>
      </c>
      <c r="B519" t="s">
        <v>642</v>
      </c>
      <c r="C519" t="s">
        <v>794</v>
      </c>
      <c r="D519" s="10"/>
      <c r="E519" s="10"/>
      <c r="F519" s="10">
        <f t="shared" si="46"/>
        <v>0</v>
      </c>
      <c r="G519" s="10"/>
      <c r="H519" s="10"/>
      <c r="I519" s="10">
        <f t="shared" si="47"/>
        <v>0</v>
      </c>
      <c r="J519" s="2">
        <v>274452</v>
      </c>
      <c r="K519" s="2">
        <v>53199</v>
      </c>
      <c r="L519" s="2">
        <f t="shared" si="43"/>
        <v>327651</v>
      </c>
      <c r="M519" s="2">
        <v>244258</v>
      </c>
      <c r="N519" s="2">
        <v>39987</v>
      </c>
      <c r="O519" s="2">
        <f t="shared" si="44"/>
        <v>284245</v>
      </c>
      <c r="P519" s="9">
        <f t="shared" si="45"/>
        <v>0.15270629210716108</v>
      </c>
      <c r="Q519" s="1"/>
    </row>
    <row r="520" spans="1:16" ht="12.75">
      <c r="A520" t="s">
        <v>1349</v>
      </c>
      <c r="B520" t="s">
        <v>1359</v>
      </c>
      <c r="C520" t="s">
        <v>924</v>
      </c>
      <c r="D520" s="10"/>
      <c r="E520" s="10"/>
      <c r="F520" s="10">
        <f t="shared" si="46"/>
        <v>0</v>
      </c>
      <c r="G520" s="10"/>
      <c r="H520" s="10"/>
      <c r="I520" s="10">
        <f t="shared" si="47"/>
        <v>0</v>
      </c>
      <c r="J520" s="2">
        <v>212734</v>
      </c>
      <c r="K520" s="2">
        <v>50050</v>
      </c>
      <c r="L520" s="2">
        <f t="shared" si="43"/>
        <v>262784</v>
      </c>
      <c r="M520" s="2">
        <v>203333</v>
      </c>
      <c r="N520" s="2">
        <v>48864</v>
      </c>
      <c r="O520" s="2">
        <f t="shared" si="44"/>
        <v>252197</v>
      </c>
      <c r="P520" s="9">
        <f t="shared" si="45"/>
        <v>0.04197908777661907</v>
      </c>
    </row>
    <row r="521" spans="1:17" ht="12.75">
      <c r="A521" t="s">
        <v>1259</v>
      </c>
      <c r="B521" t="s">
        <v>379</v>
      </c>
      <c r="C521" t="s">
        <v>951</v>
      </c>
      <c r="D521" s="10"/>
      <c r="E521" s="10"/>
      <c r="F521" s="10">
        <f t="shared" si="46"/>
        <v>0</v>
      </c>
      <c r="G521" s="10"/>
      <c r="H521" s="10"/>
      <c r="I521" s="10">
        <f t="shared" si="47"/>
        <v>0</v>
      </c>
      <c r="J521" s="2">
        <v>122664</v>
      </c>
      <c r="K521" s="2">
        <v>6133</v>
      </c>
      <c r="L521" s="2">
        <f t="shared" si="43"/>
        <v>128797</v>
      </c>
      <c r="M521" s="2"/>
      <c r="N521" s="2"/>
      <c r="O521" s="2">
        <f t="shared" si="44"/>
        <v>0</v>
      </c>
      <c r="P521" s="9" t="e">
        <f t="shared" si="45"/>
        <v>#DIV/0!</v>
      </c>
      <c r="Q521" s="1"/>
    </row>
    <row r="522" spans="1:17" ht="12.75">
      <c r="A522" t="s">
        <v>149</v>
      </c>
      <c r="B522" t="s">
        <v>181</v>
      </c>
      <c r="C522" t="s">
        <v>182</v>
      </c>
      <c r="D522" s="10"/>
      <c r="E522" s="10"/>
      <c r="F522" s="10">
        <f t="shared" si="46"/>
        <v>0</v>
      </c>
      <c r="G522" s="10"/>
      <c r="H522" s="10"/>
      <c r="I522" s="10">
        <f t="shared" si="47"/>
        <v>0</v>
      </c>
      <c r="J522" s="2">
        <v>160808</v>
      </c>
      <c r="K522" s="2">
        <v>17068</v>
      </c>
      <c r="L522" s="2">
        <f t="shared" si="43"/>
        <v>177876</v>
      </c>
      <c r="M522" s="2">
        <v>153266</v>
      </c>
      <c r="N522" s="2">
        <v>14381</v>
      </c>
      <c r="O522" s="2">
        <f t="shared" si="44"/>
        <v>167647</v>
      </c>
      <c r="P522" s="9">
        <f t="shared" si="45"/>
        <v>0.061015109128108466</v>
      </c>
      <c r="Q522" s="1"/>
    </row>
    <row r="523" spans="1:17" ht="12.75">
      <c r="A523" t="s">
        <v>1383</v>
      </c>
      <c r="B523" t="s">
        <v>20</v>
      </c>
      <c r="C523" t="s">
        <v>21</v>
      </c>
      <c r="D523" s="10"/>
      <c r="E523" s="10"/>
      <c r="F523" s="10">
        <f t="shared" si="46"/>
        <v>0</v>
      </c>
      <c r="G523" s="10"/>
      <c r="H523" s="10"/>
      <c r="I523" s="10">
        <f t="shared" si="47"/>
        <v>0</v>
      </c>
      <c r="J523" s="2">
        <v>187820</v>
      </c>
      <c r="K523" s="2">
        <v>26202</v>
      </c>
      <c r="L523" s="2">
        <f t="shared" si="43"/>
        <v>214022</v>
      </c>
      <c r="M523" s="2">
        <v>182089</v>
      </c>
      <c r="N523" s="2">
        <v>24105</v>
      </c>
      <c r="O523" s="2">
        <f t="shared" si="44"/>
        <v>206194</v>
      </c>
      <c r="P523" s="9">
        <f t="shared" si="45"/>
        <v>0.03796424726228697</v>
      </c>
      <c r="Q523" s="1"/>
    </row>
    <row r="524" spans="1:17" ht="12.75">
      <c r="A524" t="s">
        <v>542</v>
      </c>
      <c r="B524" t="s">
        <v>189</v>
      </c>
      <c r="C524" t="s">
        <v>190</v>
      </c>
      <c r="D524" s="10"/>
      <c r="E524" s="10"/>
      <c r="F524" s="10">
        <f t="shared" si="46"/>
        <v>0</v>
      </c>
      <c r="G524" s="10"/>
      <c r="H524" s="10"/>
      <c r="I524" s="10">
        <f t="shared" si="47"/>
        <v>0</v>
      </c>
      <c r="J524" s="2">
        <v>155772</v>
      </c>
      <c r="K524" s="2">
        <v>34701</v>
      </c>
      <c r="L524" s="2">
        <f t="shared" si="43"/>
        <v>190473</v>
      </c>
      <c r="M524" s="2">
        <v>154738</v>
      </c>
      <c r="N524" s="2">
        <v>29075</v>
      </c>
      <c r="O524" s="2">
        <f t="shared" si="44"/>
        <v>183813</v>
      </c>
      <c r="P524" s="9">
        <f t="shared" si="45"/>
        <v>0.03623247539619069</v>
      </c>
      <c r="Q524" s="1"/>
    </row>
    <row r="525" spans="1:17" ht="12.75">
      <c r="A525" t="s">
        <v>1028</v>
      </c>
      <c r="B525" t="s">
        <v>670</v>
      </c>
      <c r="C525" t="s">
        <v>1043</v>
      </c>
      <c r="D525" s="10"/>
      <c r="E525" s="10"/>
      <c r="F525" s="10">
        <f t="shared" si="46"/>
        <v>0</v>
      </c>
      <c r="G525" s="10"/>
      <c r="H525" s="10"/>
      <c r="I525" s="10">
        <f t="shared" si="47"/>
        <v>0</v>
      </c>
      <c r="J525" s="2">
        <v>209855</v>
      </c>
      <c r="K525" s="2">
        <v>18659</v>
      </c>
      <c r="L525" s="2">
        <f t="shared" si="43"/>
        <v>228514</v>
      </c>
      <c r="O525" s="2">
        <f t="shared" si="44"/>
        <v>0</v>
      </c>
      <c r="P525" s="9" t="e">
        <f t="shared" si="45"/>
        <v>#DIV/0!</v>
      </c>
      <c r="Q525" s="1"/>
    </row>
    <row r="526" spans="1:17" ht="12.75">
      <c r="A526" t="s">
        <v>30</v>
      </c>
      <c r="B526" t="s">
        <v>502</v>
      </c>
      <c r="C526" t="s">
        <v>794</v>
      </c>
      <c r="D526" s="10"/>
      <c r="E526" s="10"/>
      <c r="F526" s="10">
        <f t="shared" si="46"/>
        <v>0</v>
      </c>
      <c r="G526" s="10"/>
      <c r="H526" s="10"/>
      <c r="I526" s="10">
        <f t="shared" si="47"/>
        <v>0</v>
      </c>
      <c r="J526" s="2">
        <v>152851</v>
      </c>
      <c r="K526" s="2">
        <v>53755</v>
      </c>
      <c r="L526" s="2">
        <f t="shared" si="43"/>
        <v>206606</v>
      </c>
      <c r="M526" s="2">
        <v>134972</v>
      </c>
      <c r="N526" s="2">
        <v>49060</v>
      </c>
      <c r="O526" s="2">
        <f t="shared" si="44"/>
        <v>184032</v>
      </c>
      <c r="P526" s="9">
        <f t="shared" si="45"/>
        <v>0.12266344983481134</v>
      </c>
      <c r="Q526" s="1"/>
    </row>
    <row r="527" spans="1:17" ht="12.75">
      <c r="A527" t="s">
        <v>415</v>
      </c>
      <c r="B527" t="s">
        <v>406</v>
      </c>
      <c r="C527" t="s">
        <v>407</v>
      </c>
      <c r="D527" s="10"/>
      <c r="E527" s="10"/>
      <c r="F527" s="10">
        <f t="shared" si="46"/>
        <v>0</v>
      </c>
      <c r="G527" s="10"/>
      <c r="H527" s="10"/>
      <c r="I527" s="10">
        <f t="shared" si="47"/>
        <v>0</v>
      </c>
      <c r="J527" s="2">
        <v>120619</v>
      </c>
      <c r="K527" s="2">
        <v>6493</v>
      </c>
      <c r="L527" s="2">
        <f t="shared" si="43"/>
        <v>127112</v>
      </c>
      <c r="M527" s="2">
        <v>119393</v>
      </c>
      <c r="N527" s="2">
        <v>9252</v>
      </c>
      <c r="O527" s="2">
        <f t="shared" si="44"/>
        <v>128645</v>
      </c>
      <c r="P527" s="9">
        <f t="shared" si="45"/>
        <v>-0.011916514438959929</v>
      </c>
      <c r="Q527" s="1"/>
    </row>
    <row r="528" spans="1:17" ht="12.75">
      <c r="A528" t="s">
        <v>1383</v>
      </c>
      <c r="B528" t="s">
        <v>655</v>
      </c>
      <c r="C528" t="s">
        <v>25</v>
      </c>
      <c r="D528" s="10"/>
      <c r="E528" s="10"/>
      <c r="F528" s="10">
        <f t="shared" si="46"/>
        <v>0</v>
      </c>
      <c r="G528" s="10"/>
      <c r="H528" s="10"/>
      <c r="I528" s="10">
        <f t="shared" si="47"/>
        <v>0</v>
      </c>
      <c r="J528" s="2">
        <v>123815</v>
      </c>
      <c r="K528" s="2">
        <v>0</v>
      </c>
      <c r="L528" s="2">
        <f>SUM(J528:K528)</f>
        <v>123815</v>
      </c>
      <c r="M528" s="2">
        <v>0</v>
      </c>
      <c r="N528" s="2">
        <v>0</v>
      </c>
      <c r="O528" s="2">
        <f>SUM(M528:N528)</f>
        <v>0</v>
      </c>
      <c r="P528" s="9" t="e">
        <f>(L528-O528)/O528</f>
        <v>#DIV/0!</v>
      </c>
      <c r="Q528" s="1"/>
    </row>
    <row r="529" spans="1:17" ht="12.75">
      <c r="A529" t="s">
        <v>415</v>
      </c>
      <c r="B529" t="s">
        <v>404</v>
      </c>
      <c r="C529" t="s">
        <v>405</v>
      </c>
      <c r="D529" s="10"/>
      <c r="E529" s="10"/>
      <c r="F529" s="10">
        <f t="shared" si="46"/>
        <v>0</v>
      </c>
      <c r="G529" s="10"/>
      <c r="H529" s="10"/>
      <c r="I529" s="10">
        <f t="shared" si="47"/>
        <v>0</v>
      </c>
      <c r="J529" s="2">
        <v>125285</v>
      </c>
      <c r="K529" s="2">
        <v>4314</v>
      </c>
      <c r="L529" s="2">
        <f>SUM(J529:K529)</f>
        <v>129599</v>
      </c>
      <c r="M529" s="2">
        <v>123176</v>
      </c>
      <c r="N529" s="2">
        <v>4275</v>
      </c>
      <c r="O529" s="2">
        <f>SUM(M529:N529)</f>
        <v>127451</v>
      </c>
      <c r="P529" s="9">
        <f>(L529-O529)/O529</f>
        <v>0.01685353586868679</v>
      </c>
      <c r="Q529" s="1"/>
    </row>
    <row r="530" spans="1:17" ht="12.75">
      <c r="A530" t="s">
        <v>1026</v>
      </c>
      <c r="B530" t="s">
        <v>1306</v>
      </c>
      <c r="C530" t="s">
        <v>889</v>
      </c>
      <c r="D530" s="10"/>
      <c r="E530" s="10"/>
      <c r="F530" s="10">
        <f t="shared" si="46"/>
        <v>0</v>
      </c>
      <c r="G530" s="10"/>
      <c r="H530" s="10"/>
      <c r="I530" s="10">
        <f t="shared" si="47"/>
        <v>0</v>
      </c>
      <c r="J530" s="2">
        <v>0</v>
      </c>
      <c r="K530" s="2">
        <v>0</v>
      </c>
      <c r="L530" s="2">
        <f>SUM(J530:K530)</f>
        <v>0</v>
      </c>
      <c r="M530" s="2">
        <v>232527</v>
      </c>
      <c r="N530" s="2">
        <v>26330</v>
      </c>
      <c r="O530" s="2">
        <f>SUM(M530:N530)</f>
        <v>258857</v>
      </c>
      <c r="P530" s="9">
        <f>(L530-O530)/O530</f>
        <v>-1</v>
      </c>
      <c r="Q530" s="1"/>
    </row>
    <row r="531" spans="1:17" ht="12.75">
      <c r="A531" t="s">
        <v>75</v>
      </c>
      <c r="B531" t="s">
        <v>83</v>
      </c>
      <c r="C531" t="s">
        <v>1255</v>
      </c>
      <c r="D531" s="10"/>
      <c r="E531" s="10"/>
      <c r="F531" s="10">
        <f t="shared" si="46"/>
        <v>0</v>
      </c>
      <c r="G531" s="10"/>
      <c r="H531" s="10"/>
      <c r="I531" s="10">
        <f t="shared" si="47"/>
        <v>0</v>
      </c>
      <c r="J531" s="2">
        <v>219697</v>
      </c>
      <c r="K531" s="2">
        <v>64104</v>
      </c>
      <c r="L531" s="2">
        <f>SUM(J531:K531)</f>
        <v>283801</v>
      </c>
      <c r="M531" s="2">
        <v>209383</v>
      </c>
      <c r="N531" s="2">
        <v>67343</v>
      </c>
      <c r="O531" s="2">
        <f>SUM(M531:N531)</f>
        <v>276726</v>
      </c>
      <c r="P531" s="9">
        <f>(L531-O531)/O531</f>
        <v>0.025566806154824626</v>
      </c>
      <c r="Q531" s="1"/>
    </row>
    <row r="532" spans="1:17" ht="12.75">
      <c r="A532" t="s">
        <v>543</v>
      </c>
      <c r="B532" t="s">
        <v>545</v>
      </c>
      <c r="C532" t="s">
        <v>544</v>
      </c>
      <c r="D532" s="10"/>
      <c r="E532" s="10"/>
      <c r="F532" s="10">
        <f t="shared" si="46"/>
        <v>0</v>
      </c>
      <c r="G532" s="10"/>
      <c r="H532" s="10"/>
      <c r="I532" s="10">
        <f t="shared" si="47"/>
        <v>0</v>
      </c>
      <c r="J532" s="2">
        <v>406505</v>
      </c>
      <c r="K532" s="2">
        <v>109476</v>
      </c>
      <c r="L532" s="2">
        <f>SUM(J532:K532)</f>
        <v>515981</v>
      </c>
      <c r="M532" s="2">
        <v>402957</v>
      </c>
      <c r="N532" s="2">
        <v>25072</v>
      </c>
      <c r="O532" s="2">
        <f>SUM(M532:N532)</f>
        <v>428029</v>
      </c>
      <c r="P532" s="9">
        <f>(L532-O532)/O532</f>
        <v>0.20548140429737238</v>
      </c>
      <c r="Q532" s="1"/>
    </row>
    <row r="533" spans="1:17" ht="12.75">
      <c r="A533" t="s">
        <v>415</v>
      </c>
      <c r="B533" t="s">
        <v>395</v>
      </c>
      <c r="C533" t="s">
        <v>1250</v>
      </c>
      <c r="D533" s="10"/>
      <c r="E533" s="10"/>
      <c r="F533" s="10">
        <f t="shared" si="46"/>
        <v>0</v>
      </c>
      <c r="G533" s="10"/>
      <c r="H533" s="10"/>
      <c r="I533" s="10">
        <f t="shared" si="47"/>
        <v>0</v>
      </c>
      <c r="J533" s="2">
        <v>164856</v>
      </c>
      <c r="K533" s="2">
        <v>56954</v>
      </c>
      <c r="L533" s="2">
        <f>SUM(J533:K533)</f>
        <v>221810</v>
      </c>
      <c r="M533" s="2">
        <v>157371</v>
      </c>
      <c r="N533" s="2">
        <v>41896</v>
      </c>
      <c r="O533" s="2">
        <f>SUM(M533:N533)</f>
        <v>199267</v>
      </c>
      <c r="P533" s="9">
        <f>(L533-O533)/O533</f>
        <v>0.11312962005751077</v>
      </c>
      <c r="Q533" s="1"/>
    </row>
    <row r="534" spans="1:17" ht="12.75">
      <c r="A534" t="s">
        <v>358</v>
      </c>
      <c r="B534" t="s">
        <v>664</v>
      </c>
      <c r="C534" t="s">
        <v>359</v>
      </c>
      <c r="D534" s="10"/>
      <c r="E534" s="10"/>
      <c r="F534" s="10">
        <f t="shared" si="46"/>
        <v>0</v>
      </c>
      <c r="G534" s="10"/>
      <c r="H534" s="10"/>
      <c r="I534" s="10">
        <f t="shared" si="47"/>
        <v>0</v>
      </c>
      <c r="J534" s="2">
        <v>802407</v>
      </c>
      <c r="K534" s="2">
        <v>59192</v>
      </c>
      <c r="L534" s="2">
        <f>SUM(J534:K534)</f>
        <v>861599</v>
      </c>
      <c r="M534" s="2">
        <v>513004</v>
      </c>
      <c r="N534" s="2">
        <v>55302</v>
      </c>
      <c r="O534" s="2">
        <f>SUM(M534:N534)</f>
        <v>568306</v>
      </c>
      <c r="P534" s="9">
        <f>(L534-O534)/O534</f>
        <v>0.5160828849246709</v>
      </c>
      <c r="Q534" s="1"/>
    </row>
    <row r="535" spans="1:17" ht="12.75">
      <c r="A535" t="s">
        <v>415</v>
      </c>
      <c r="B535" t="s">
        <v>394</v>
      </c>
      <c r="C535" t="s">
        <v>1126</v>
      </c>
      <c r="D535" s="10"/>
      <c r="E535" s="10"/>
      <c r="F535" s="10">
        <f t="shared" si="46"/>
        <v>0</v>
      </c>
      <c r="G535" s="10"/>
      <c r="H535" s="10"/>
      <c r="I535" s="10">
        <f t="shared" si="47"/>
        <v>0</v>
      </c>
      <c r="J535" s="2">
        <v>295605</v>
      </c>
      <c r="K535" s="6">
        <v>100928</v>
      </c>
      <c r="L535" s="2">
        <f>SUM(J535:K535)</f>
        <v>396533</v>
      </c>
      <c r="M535" s="2">
        <v>238569</v>
      </c>
      <c r="N535" s="2">
        <v>65699</v>
      </c>
      <c r="O535" s="2">
        <f>SUM(M535:N535)</f>
        <v>304268</v>
      </c>
      <c r="P535" s="9">
        <f>(L535-O535)/O535</f>
        <v>0.3032359630325897</v>
      </c>
      <c r="Q535" s="1"/>
    </row>
    <row r="536" spans="1:17" ht="12.75">
      <c r="A536" t="s">
        <v>758</v>
      </c>
      <c r="B536" t="s">
        <v>761</v>
      </c>
      <c r="C536" t="s">
        <v>762</v>
      </c>
      <c r="D536" s="10"/>
      <c r="E536" s="10"/>
      <c r="F536" s="10">
        <f t="shared" si="46"/>
        <v>0</v>
      </c>
      <c r="G536" s="10"/>
      <c r="H536" s="10"/>
      <c r="I536" s="10">
        <f t="shared" si="47"/>
        <v>0</v>
      </c>
      <c r="J536" s="3">
        <v>63436</v>
      </c>
      <c r="K536" s="3">
        <v>11274</v>
      </c>
      <c r="L536" s="2">
        <f>SUM(J536:K536)</f>
        <v>74710</v>
      </c>
      <c r="M536" s="2">
        <v>61508</v>
      </c>
      <c r="N536" s="2">
        <v>10948</v>
      </c>
      <c r="O536" s="2">
        <f>SUM(M536:N536)</f>
        <v>72456</v>
      </c>
      <c r="P536" s="9">
        <f>(L536-O536)/O536</f>
        <v>0.031108534834934306</v>
      </c>
      <c r="Q536" s="1">
        <f>(O536-L536)/O536</f>
        <v>-0.031108534834934306</v>
      </c>
    </row>
    <row r="537" spans="1:17" ht="12.75">
      <c r="A537" t="s">
        <v>1146</v>
      </c>
      <c r="B537" t="s">
        <v>1147</v>
      </c>
      <c r="C537" t="s">
        <v>892</v>
      </c>
      <c r="D537" s="10"/>
      <c r="E537" s="10"/>
      <c r="F537" s="10">
        <f t="shared" si="46"/>
        <v>0</v>
      </c>
      <c r="G537" s="10"/>
      <c r="H537" s="10"/>
      <c r="I537" s="10">
        <f t="shared" si="47"/>
        <v>0</v>
      </c>
      <c r="J537" s="2">
        <v>0</v>
      </c>
      <c r="K537" s="2">
        <v>0</v>
      </c>
      <c r="L537" s="2">
        <f>SUM(J537:K537)</f>
        <v>0</v>
      </c>
      <c r="M537" s="2">
        <v>248735</v>
      </c>
      <c r="N537" s="2">
        <v>46495</v>
      </c>
      <c r="O537" s="2">
        <f>SUM(M537:N537)</f>
        <v>295230</v>
      </c>
      <c r="P537" s="9">
        <f>(L537-O537)/O537</f>
        <v>-1</v>
      </c>
      <c r="Q537" s="1"/>
    </row>
    <row r="538" spans="1:16" ht="12.75">
      <c r="A538" t="s">
        <v>1349</v>
      </c>
      <c r="B538" t="s">
        <v>477</v>
      </c>
      <c r="C538" t="s">
        <v>776</v>
      </c>
      <c r="D538" s="10"/>
      <c r="E538" s="10"/>
      <c r="F538" s="10">
        <f t="shared" si="46"/>
        <v>0</v>
      </c>
      <c r="G538" s="10"/>
      <c r="H538" s="10"/>
      <c r="I538" s="10">
        <f t="shared" si="47"/>
        <v>0</v>
      </c>
      <c r="J538" s="2">
        <v>303597</v>
      </c>
      <c r="K538" s="2">
        <v>12740</v>
      </c>
      <c r="L538" s="2">
        <f>SUM(J538:K538)</f>
        <v>316337</v>
      </c>
      <c r="M538" s="2">
        <v>0</v>
      </c>
      <c r="N538" s="2">
        <v>0</v>
      </c>
      <c r="O538" s="2">
        <f>SUM(M538:N538)</f>
        <v>0</v>
      </c>
      <c r="P538" s="9" t="e">
        <f>(L538-O538)/O538</f>
        <v>#DIV/0!</v>
      </c>
    </row>
    <row r="539" spans="1:17" ht="12.75">
      <c r="A539" t="s">
        <v>1028</v>
      </c>
      <c r="B539" t="s">
        <v>1058</v>
      </c>
      <c r="C539" t="s">
        <v>1059</v>
      </c>
      <c r="D539" s="10"/>
      <c r="E539" s="10"/>
      <c r="F539" s="10">
        <f t="shared" si="46"/>
        <v>0</v>
      </c>
      <c r="G539" s="10"/>
      <c r="H539" s="10"/>
      <c r="I539" s="10">
        <f t="shared" si="47"/>
        <v>0</v>
      </c>
      <c r="J539" s="2">
        <v>0</v>
      </c>
      <c r="K539" s="2">
        <v>0</v>
      </c>
      <c r="L539" s="2">
        <f>SUM(J539:K539)</f>
        <v>0</v>
      </c>
      <c r="M539" s="2">
        <v>163976</v>
      </c>
      <c r="N539" s="2">
        <v>35616</v>
      </c>
      <c r="O539" s="2">
        <f>SUM(M539:N539)</f>
        <v>199592</v>
      </c>
      <c r="P539" s="9">
        <f>(L539-O539)/O539</f>
        <v>-1</v>
      </c>
      <c r="Q539" s="1"/>
    </row>
    <row r="540" spans="1:17" ht="12.75">
      <c r="A540" t="s">
        <v>1383</v>
      </c>
      <c r="B540" t="s">
        <v>652</v>
      </c>
      <c r="C540" t="s">
        <v>794</v>
      </c>
      <c r="D540" s="10"/>
      <c r="E540" s="10"/>
      <c r="F540" s="10">
        <f t="shared" si="46"/>
        <v>0</v>
      </c>
      <c r="G540" s="10"/>
      <c r="H540" s="10"/>
      <c r="I540" s="10">
        <f t="shared" si="47"/>
        <v>0</v>
      </c>
      <c r="J540" s="2">
        <v>184426</v>
      </c>
      <c r="K540" s="2">
        <v>45642</v>
      </c>
      <c r="L540" s="2">
        <f>SUM(J540:K540)</f>
        <v>230068</v>
      </c>
      <c r="M540" s="2">
        <v>0</v>
      </c>
      <c r="N540" s="2">
        <v>0</v>
      </c>
      <c r="O540" s="2">
        <f>SUM(M540:N540)</f>
        <v>0</v>
      </c>
      <c r="P540" s="9" t="e">
        <f>(L540-O540)/O540</f>
        <v>#DIV/0!</v>
      </c>
      <c r="Q540" s="1"/>
    </row>
    <row r="541" spans="1:17" ht="12.75">
      <c r="A541" t="s">
        <v>30</v>
      </c>
      <c r="B541" t="s">
        <v>500</v>
      </c>
      <c r="C541" t="s">
        <v>31</v>
      </c>
      <c r="D541" s="10"/>
      <c r="E541" s="10"/>
      <c r="F541" s="10">
        <f t="shared" si="46"/>
        <v>0</v>
      </c>
      <c r="G541" s="10"/>
      <c r="H541" s="10"/>
      <c r="I541" s="10">
        <f t="shared" si="47"/>
        <v>0</v>
      </c>
      <c r="J541" s="2">
        <v>188936</v>
      </c>
      <c r="K541" s="2">
        <v>55310</v>
      </c>
      <c r="L541" s="2">
        <f>SUM(J541:K541)</f>
        <v>244246</v>
      </c>
      <c r="O541" s="2">
        <f>SUM(M541:N541)</f>
        <v>0</v>
      </c>
      <c r="P541" s="9" t="e">
        <f>(L541-O541)/O541</f>
        <v>#DIV/0!</v>
      </c>
      <c r="Q541" s="1"/>
    </row>
    <row r="542" spans="1:17" ht="12.75">
      <c r="A542" t="s">
        <v>75</v>
      </c>
      <c r="B542" t="s">
        <v>82</v>
      </c>
      <c r="C542" t="s">
        <v>1252</v>
      </c>
      <c r="D542" s="10"/>
      <c r="E542" s="10"/>
      <c r="F542" s="10">
        <f t="shared" si="46"/>
        <v>0</v>
      </c>
      <c r="G542" s="10"/>
      <c r="H542" s="10"/>
      <c r="I542" s="10">
        <f t="shared" si="47"/>
        <v>0</v>
      </c>
      <c r="J542" s="2">
        <v>247236</v>
      </c>
      <c r="K542" s="2">
        <v>71453</v>
      </c>
      <c r="L542" s="2">
        <f>SUM(J542:K542)</f>
        <v>318689</v>
      </c>
      <c r="M542" s="2">
        <v>415343</v>
      </c>
      <c r="N542" s="2">
        <v>74888</v>
      </c>
      <c r="O542" s="2">
        <f>SUM(M542:N542)</f>
        <v>490231</v>
      </c>
      <c r="P542" s="9">
        <f>(L542-O542)/O542</f>
        <v>-0.3499207516456528</v>
      </c>
      <c r="Q542" s="1"/>
    </row>
    <row r="543" spans="1:17" ht="12.75">
      <c r="A543" t="s">
        <v>1348</v>
      </c>
      <c r="B543" t="s">
        <v>1346</v>
      </c>
      <c r="C543" t="s">
        <v>889</v>
      </c>
      <c r="D543" s="10"/>
      <c r="E543" s="10"/>
      <c r="F543" s="10">
        <f t="shared" si="46"/>
        <v>0</v>
      </c>
      <c r="G543" s="10"/>
      <c r="H543" s="10"/>
      <c r="I543" s="10">
        <f t="shared" si="47"/>
        <v>0</v>
      </c>
      <c r="J543" s="2">
        <v>256607</v>
      </c>
      <c r="K543">
        <v>0</v>
      </c>
      <c r="L543" s="2">
        <f>SUM(J543:K543)</f>
        <v>256607</v>
      </c>
      <c r="M543" s="2">
        <v>0</v>
      </c>
      <c r="N543" s="2">
        <v>0</v>
      </c>
      <c r="O543" s="2">
        <f>SUM(M543:N543)</f>
        <v>0</v>
      </c>
      <c r="P543" s="9" t="e">
        <f>(L543-O543)/O543</f>
        <v>#DIV/0!</v>
      </c>
      <c r="Q543" s="1"/>
    </row>
    <row r="544" spans="1:17" ht="12.75">
      <c r="A544" t="s">
        <v>1026</v>
      </c>
      <c r="B544" t="s">
        <v>1303</v>
      </c>
      <c r="C544" t="s">
        <v>1305</v>
      </c>
      <c r="D544" s="10"/>
      <c r="E544" s="10"/>
      <c r="F544" s="10">
        <f t="shared" si="46"/>
        <v>0</v>
      </c>
      <c r="G544" s="10"/>
      <c r="H544" s="10"/>
      <c r="I544" s="10">
        <f t="shared" si="47"/>
        <v>0</v>
      </c>
      <c r="J544" s="2">
        <v>0</v>
      </c>
      <c r="K544" s="2">
        <v>0</v>
      </c>
      <c r="L544" s="2">
        <f>SUM(J544:K544)</f>
        <v>0</v>
      </c>
      <c r="M544" s="2">
        <v>258563</v>
      </c>
      <c r="N544" s="2">
        <v>139615</v>
      </c>
      <c r="O544" s="2">
        <f>SUM(M544:N544)</f>
        <v>398178</v>
      </c>
      <c r="P544" s="9">
        <f>(L544-O544)/O544</f>
        <v>-1</v>
      </c>
      <c r="Q544" s="1"/>
    </row>
    <row r="545" spans="1:16" ht="12.75">
      <c r="A545" t="s">
        <v>1315</v>
      </c>
      <c r="D545" s="10"/>
      <c r="E545" s="10"/>
      <c r="F545" s="10">
        <f t="shared" si="46"/>
        <v>0</v>
      </c>
      <c r="G545" s="10"/>
      <c r="H545" s="10"/>
      <c r="I545" s="10">
        <f t="shared" si="47"/>
        <v>0</v>
      </c>
      <c r="J545" s="2"/>
      <c r="K545" s="2"/>
      <c r="L545" s="2">
        <f>SUM(J545:K545)</f>
        <v>0</v>
      </c>
      <c r="M545" s="2"/>
      <c r="N545" s="2"/>
      <c r="O545" s="2">
        <f>SUM(M545:N545)</f>
        <v>0</v>
      </c>
      <c r="P545" s="9" t="e">
        <f>(L545-O545)/O545</f>
        <v>#DIV/0!</v>
      </c>
    </row>
    <row r="546" spans="1:16" ht="12.75">
      <c r="A546" t="s">
        <v>1315</v>
      </c>
      <c r="D546" s="10"/>
      <c r="E546" s="10"/>
      <c r="F546" s="10">
        <f t="shared" si="46"/>
        <v>0</v>
      </c>
      <c r="G546" s="10"/>
      <c r="H546" s="10"/>
      <c r="I546" s="10">
        <f t="shared" si="47"/>
        <v>0</v>
      </c>
      <c r="J546" s="2"/>
      <c r="K546" s="2"/>
      <c r="L546" s="2">
        <f>SUM(J546:K546)</f>
        <v>0</v>
      </c>
      <c r="M546" s="2"/>
      <c r="N546" s="2"/>
      <c r="O546" s="2">
        <f>SUM(M546:N546)</f>
        <v>0</v>
      </c>
      <c r="P546" s="9" t="e">
        <f>(L546-O546)/O546</f>
        <v>#DIV/0!</v>
      </c>
    </row>
    <row r="547" spans="16:17" ht="12.75">
      <c r="P547" s="1" t="e">
        <f aca="true" t="shared" si="48" ref="P547:P578">(L547-I547)/L547</f>
        <v>#DIV/0!</v>
      </c>
      <c r="Q547" s="1" t="e">
        <f aca="true" t="shared" si="49" ref="Q547:Q578">(O547-L547)/O547</f>
        <v>#DIV/0!</v>
      </c>
    </row>
    <row r="548" spans="16:17" ht="12.75">
      <c r="P548" s="1" t="e">
        <f t="shared" si="48"/>
        <v>#DIV/0!</v>
      </c>
      <c r="Q548" s="1" t="e">
        <f t="shared" si="49"/>
        <v>#DIV/0!</v>
      </c>
    </row>
    <row r="549" spans="16:17" ht="12.75">
      <c r="P549" s="1" t="e">
        <f t="shared" si="48"/>
        <v>#DIV/0!</v>
      </c>
      <c r="Q549" s="1" t="e">
        <f t="shared" si="49"/>
        <v>#DIV/0!</v>
      </c>
    </row>
    <row r="550" spans="16:17" ht="12.75">
      <c r="P550" s="1" t="e">
        <f t="shared" si="48"/>
        <v>#DIV/0!</v>
      </c>
      <c r="Q550" s="1" t="e">
        <f t="shared" si="49"/>
        <v>#DIV/0!</v>
      </c>
    </row>
    <row r="551" spans="16:17" ht="12.75">
      <c r="P551" s="1" t="e">
        <f t="shared" si="48"/>
        <v>#DIV/0!</v>
      </c>
      <c r="Q551" s="1" t="e">
        <f t="shared" si="49"/>
        <v>#DIV/0!</v>
      </c>
    </row>
    <row r="552" spans="16:17" ht="12.75">
      <c r="P552" s="1" t="e">
        <f t="shared" si="48"/>
        <v>#DIV/0!</v>
      </c>
      <c r="Q552" s="1" t="e">
        <f t="shared" si="49"/>
        <v>#DIV/0!</v>
      </c>
    </row>
    <row r="553" spans="16:17" ht="12.75">
      <c r="P553" s="1" t="e">
        <f t="shared" si="48"/>
        <v>#DIV/0!</v>
      </c>
      <c r="Q553" s="1" t="e">
        <f t="shared" si="49"/>
        <v>#DIV/0!</v>
      </c>
    </row>
    <row r="554" spans="16:17" ht="12.75">
      <c r="P554" s="1" t="e">
        <f t="shared" si="48"/>
        <v>#DIV/0!</v>
      </c>
      <c r="Q554" s="1" t="e">
        <f t="shared" si="49"/>
        <v>#DIV/0!</v>
      </c>
    </row>
    <row r="555" spans="16:17" ht="12.75">
      <c r="P555" s="1" t="e">
        <f t="shared" si="48"/>
        <v>#DIV/0!</v>
      </c>
      <c r="Q555" s="1" t="e">
        <f t="shared" si="49"/>
        <v>#DIV/0!</v>
      </c>
    </row>
    <row r="556" spans="16:17" ht="12.75">
      <c r="P556" s="1" t="e">
        <f t="shared" si="48"/>
        <v>#DIV/0!</v>
      </c>
      <c r="Q556" s="1" t="e">
        <f t="shared" si="49"/>
        <v>#DIV/0!</v>
      </c>
    </row>
    <row r="557" spans="16:17" ht="12.75">
      <c r="P557" s="1" t="e">
        <f t="shared" si="48"/>
        <v>#DIV/0!</v>
      </c>
      <c r="Q557" s="1" t="e">
        <f t="shared" si="49"/>
        <v>#DIV/0!</v>
      </c>
    </row>
    <row r="558" spans="16:17" ht="12.75">
      <c r="P558" s="1" t="e">
        <f t="shared" si="48"/>
        <v>#DIV/0!</v>
      </c>
      <c r="Q558" s="1" t="e">
        <f t="shared" si="49"/>
        <v>#DIV/0!</v>
      </c>
    </row>
    <row r="559" spans="16:17" ht="12.75">
      <c r="P559" s="1" t="e">
        <f t="shared" si="48"/>
        <v>#DIV/0!</v>
      </c>
      <c r="Q559" s="1" t="e">
        <f t="shared" si="49"/>
        <v>#DIV/0!</v>
      </c>
    </row>
    <row r="560" spans="16:17" ht="12.75">
      <c r="P560" s="1" t="e">
        <f t="shared" si="48"/>
        <v>#DIV/0!</v>
      </c>
      <c r="Q560" s="1" t="e">
        <f t="shared" si="49"/>
        <v>#DIV/0!</v>
      </c>
    </row>
    <row r="561" spans="16:17" ht="12.75">
      <c r="P561" s="1" t="e">
        <f t="shared" si="48"/>
        <v>#DIV/0!</v>
      </c>
      <c r="Q561" s="1" t="e">
        <f t="shared" si="49"/>
        <v>#DIV/0!</v>
      </c>
    </row>
    <row r="562" spans="16:17" ht="12.75">
      <c r="P562" s="1" t="e">
        <f t="shared" si="48"/>
        <v>#DIV/0!</v>
      </c>
      <c r="Q562" s="1" t="e">
        <f t="shared" si="49"/>
        <v>#DIV/0!</v>
      </c>
    </row>
    <row r="563" spans="16:17" ht="12.75">
      <c r="P563" s="1" t="e">
        <f t="shared" si="48"/>
        <v>#DIV/0!</v>
      </c>
      <c r="Q563" s="1" t="e">
        <f t="shared" si="49"/>
        <v>#DIV/0!</v>
      </c>
    </row>
    <row r="564" spans="16:17" ht="12.75">
      <c r="P564" s="1" t="e">
        <f t="shared" si="48"/>
        <v>#DIV/0!</v>
      </c>
      <c r="Q564" s="1" t="e">
        <f t="shared" si="49"/>
        <v>#DIV/0!</v>
      </c>
    </row>
    <row r="565" spans="16:17" ht="12.75">
      <c r="P565" s="1" t="e">
        <f t="shared" si="48"/>
        <v>#DIV/0!</v>
      </c>
      <c r="Q565" s="1" t="e">
        <f t="shared" si="49"/>
        <v>#DIV/0!</v>
      </c>
    </row>
    <row r="566" spans="16:17" ht="12.75">
      <c r="P566" s="1" t="e">
        <f t="shared" si="48"/>
        <v>#DIV/0!</v>
      </c>
      <c r="Q566" s="1" t="e">
        <f t="shared" si="49"/>
        <v>#DIV/0!</v>
      </c>
    </row>
    <row r="567" spans="16:17" ht="12.75">
      <c r="P567" s="1" t="e">
        <f t="shared" si="48"/>
        <v>#DIV/0!</v>
      </c>
      <c r="Q567" s="1" t="e">
        <f t="shared" si="49"/>
        <v>#DIV/0!</v>
      </c>
    </row>
    <row r="568" spans="16:17" ht="12.75">
      <c r="P568" s="1" t="e">
        <f t="shared" si="48"/>
        <v>#DIV/0!</v>
      </c>
      <c r="Q568" s="1" t="e">
        <f t="shared" si="49"/>
        <v>#DIV/0!</v>
      </c>
    </row>
    <row r="569" spans="16:17" ht="12.75">
      <c r="P569" s="1" t="e">
        <f t="shared" si="48"/>
        <v>#DIV/0!</v>
      </c>
      <c r="Q569" s="1" t="e">
        <f t="shared" si="49"/>
        <v>#DIV/0!</v>
      </c>
    </row>
    <row r="570" spans="16:17" ht="12.75">
      <c r="P570" s="1" t="e">
        <f t="shared" si="48"/>
        <v>#DIV/0!</v>
      </c>
      <c r="Q570" s="1" t="e">
        <f t="shared" si="49"/>
        <v>#DIV/0!</v>
      </c>
    </row>
    <row r="571" spans="16:17" ht="12.75">
      <c r="P571" s="1" t="e">
        <f t="shared" si="48"/>
        <v>#DIV/0!</v>
      </c>
      <c r="Q571" s="1" t="e">
        <f t="shared" si="49"/>
        <v>#DIV/0!</v>
      </c>
    </row>
    <row r="572" spans="16:17" ht="12.75">
      <c r="P572" s="1" t="e">
        <f t="shared" si="48"/>
        <v>#DIV/0!</v>
      </c>
      <c r="Q572" s="1" t="e">
        <f t="shared" si="49"/>
        <v>#DIV/0!</v>
      </c>
    </row>
    <row r="573" spans="16:17" ht="12.75">
      <c r="P573" s="1" t="e">
        <f t="shared" si="48"/>
        <v>#DIV/0!</v>
      </c>
      <c r="Q573" s="1" t="e">
        <f t="shared" si="49"/>
        <v>#DIV/0!</v>
      </c>
    </row>
    <row r="574" spans="16:17" ht="12.75">
      <c r="P574" s="1" t="e">
        <f t="shared" si="48"/>
        <v>#DIV/0!</v>
      </c>
      <c r="Q574" s="1" t="e">
        <f t="shared" si="49"/>
        <v>#DIV/0!</v>
      </c>
    </row>
    <row r="575" spans="16:17" ht="12.75">
      <c r="P575" s="1" t="e">
        <f t="shared" si="48"/>
        <v>#DIV/0!</v>
      </c>
      <c r="Q575" s="1" t="e">
        <f t="shared" si="49"/>
        <v>#DIV/0!</v>
      </c>
    </row>
    <row r="576" spans="16:17" ht="12.75">
      <c r="P576" s="1" t="e">
        <f t="shared" si="48"/>
        <v>#DIV/0!</v>
      </c>
      <c r="Q576" s="1" t="e">
        <f t="shared" si="49"/>
        <v>#DIV/0!</v>
      </c>
    </row>
    <row r="577" spans="16:17" ht="12.75">
      <c r="P577" s="1" t="e">
        <f t="shared" si="48"/>
        <v>#DIV/0!</v>
      </c>
      <c r="Q577" s="1" t="e">
        <f t="shared" si="49"/>
        <v>#DIV/0!</v>
      </c>
    </row>
    <row r="578" spans="16:17" ht="12.75">
      <c r="P578" s="1" t="e">
        <f t="shared" si="48"/>
        <v>#DIV/0!</v>
      </c>
      <c r="Q578" s="1" t="e">
        <f t="shared" si="49"/>
        <v>#DIV/0!</v>
      </c>
    </row>
    <row r="579" spans="16:17" ht="12.75">
      <c r="P579" s="1" t="e">
        <f aca="true" t="shared" si="50" ref="P579:P610">(L579-I579)/L579</f>
        <v>#DIV/0!</v>
      </c>
      <c r="Q579" s="1" t="e">
        <f aca="true" t="shared" si="51" ref="Q579:Q610">(O579-L579)/O579</f>
        <v>#DIV/0!</v>
      </c>
    </row>
    <row r="580" spans="16:17" ht="12.75">
      <c r="P580" s="1" t="e">
        <f t="shared" si="50"/>
        <v>#DIV/0!</v>
      </c>
      <c r="Q580" s="1" t="e">
        <f t="shared" si="51"/>
        <v>#DIV/0!</v>
      </c>
    </row>
    <row r="581" spans="16:17" ht="12.75">
      <c r="P581" s="1" t="e">
        <f t="shared" si="50"/>
        <v>#DIV/0!</v>
      </c>
      <c r="Q581" s="1" t="e">
        <f t="shared" si="51"/>
        <v>#DIV/0!</v>
      </c>
    </row>
    <row r="582" spans="16:17" ht="12.75">
      <c r="P582" s="1" t="e">
        <f t="shared" si="50"/>
        <v>#DIV/0!</v>
      </c>
      <c r="Q582" s="1" t="e">
        <f t="shared" si="51"/>
        <v>#DIV/0!</v>
      </c>
    </row>
    <row r="583" spans="16:17" ht="12.75">
      <c r="P583" s="1" t="e">
        <f t="shared" si="50"/>
        <v>#DIV/0!</v>
      </c>
      <c r="Q583" s="1" t="e">
        <f t="shared" si="51"/>
        <v>#DIV/0!</v>
      </c>
    </row>
    <row r="584" spans="16:17" ht="12.75">
      <c r="P584" s="1" t="e">
        <f t="shared" si="50"/>
        <v>#DIV/0!</v>
      </c>
      <c r="Q584" s="1" t="e">
        <f t="shared" si="51"/>
        <v>#DIV/0!</v>
      </c>
    </row>
    <row r="585" spans="16:17" ht="12.75">
      <c r="P585" s="1" t="e">
        <f t="shared" si="50"/>
        <v>#DIV/0!</v>
      </c>
      <c r="Q585" s="1" t="e">
        <f t="shared" si="51"/>
        <v>#DIV/0!</v>
      </c>
    </row>
    <row r="586" spans="16:17" ht="12.75">
      <c r="P586" s="1" t="e">
        <f t="shared" si="50"/>
        <v>#DIV/0!</v>
      </c>
      <c r="Q586" s="1" t="e">
        <f t="shared" si="51"/>
        <v>#DIV/0!</v>
      </c>
    </row>
    <row r="587" spans="16:17" ht="12.75">
      <c r="P587" s="1" t="e">
        <f t="shared" si="50"/>
        <v>#DIV/0!</v>
      </c>
      <c r="Q587" s="1" t="e">
        <f t="shared" si="51"/>
        <v>#DIV/0!</v>
      </c>
    </row>
    <row r="588" spans="16:17" ht="12.75">
      <c r="P588" s="1" t="e">
        <f t="shared" si="50"/>
        <v>#DIV/0!</v>
      </c>
      <c r="Q588" s="1" t="e">
        <f t="shared" si="51"/>
        <v>#DIV/0!</v>
      </c>
    </row>
    <row r="589" spans="16:17" ht="12.75">
      <c r="P589" s="1" t="e">
        <f t="shared" si="50"/>
        <v>#DIV/0!</v>
      </c>
      <c r="Q589" s="1" t="e">
        <f t="shared" si="51"/>
        <v>#DIV/0!</v>
      </c>
    </row>
    <row r="590" spans="16:17" ht="12.75">
      <c r="P590" s="1" t="e">
        <f t="shared" si="50"/>
        <v>#DIV/0!</v>
      </c>
      <c r="Q590" s="1" t="e">
        <f t="shared" si="51"/>
        <v>#DIV/0!</v>
      </c>
    </row>
    <row r="591" spans="16:17" ht="12.75">
      <c r="P591" s="1" t="e">
        <f t="shared" si="50"/>
        <v>#DIV/0!</v>
      </c>
      <c r="Q591" s="1" t="e">
        <f t="shared" si="51"/>
        <v>#DIV/0!</v>
      </c>
    </row>
    <row r="592" spans="16:17" ht="12.75">
      <c r="P592" s="1" t="e">
        <f t="shared" si="50"/>
        <v>#DIV/0!</v>
      </c>
      <c r="Q592" s="1" t="e">
        <f t="shared" si="51"/>
        <v>#DIV/0!</v>
      </c>
    </row>
    <row r="593" spans="16:17" ht="12.75">
      <c r="P593" s="1" t="e">
        <f t="shared" si="50"/>
        <v>#DIV/0!</v>
      </c>
      <c r="Q593" s="1" t="e">
        <f t="shared" si="51"/>
        <v>#DIV/0!</v>
      </c>
    </row>
    <row r="594" spans="16:17" ht="12.75">
      <c r="P594" s="1" t="e">
        <f t="shared" si="50"/>
        <v>#DIV/0!</v>
      </c>
      <c r="Q594" s="1" t="e">
        <f t="shared" si="51"/>
        <v>#DIV/0!</v>
      </c>
    </row>
    <row r="595" spans="16:17" ht="12.75">
      <c r="P595" s="1" t="e">
        <f t="shared" si="50"/>
        <v>#DIV/0!</v>
      </c>
      <c r="Q595" s="1" t="e">
        <f t="shared" si="51"/>
        <v>#DIV/0!</v>
      </c>
    </row>
    <row r="596" spans="16:17" ht="12.75">
      <c r="P596" s="1" t="e">
        <f t="shared" si="50"/>
        <v>#DIV/0!</v>
      </c>
      <c r="Q596" s="1" t="e">
        <f t="shared" si="51"/>
        <v>#DIV/0!</v>
      </c>
    </row>
    <row r="597" spans="16:17" ht="12.75">
      <c r="P597" s="1" t="e">
        <f t="shared" si="50"/>
        <v>#DIV/0!</v>
      </c>
      <c r="Q597" s="1" t="e">
        <f t="shared" si="51"/>
        <v>#DIV/0!</v>
      </c>
    </row>
    <row r="598" spans="16:17" ht="12.75">
      <c r="P598" s="1" t="e">
        <f t="shared" si="50"/>
        <v>#DIV/0!</v>
      </c>
      <c r="Q598" s="1" t="e">
        <f t="shared" si="51"/>
        <v>#DIV/0!</v>
      </c>
    </row>
    <row r="599" spans="16:17" ht="12.75">
      <c r="P599" s="1" t="e">
        <f t="shared" si="50"/>
        <v>#DIV/0!</v>
      </c>
      <c r="Q599" s="1" t="e">
        <f t="shared" si="51"/>
        <v>#DIV/0!</v>
      </c>
    </row>
    <row r="600" spans="16:17" ht="12.75">
      <c r="P600" s="1" t="e">
        <f t="shared" si="50"/>
        <v>#DIV/0!</v>
      </c>
      <c r="Q600" s="1" t="e">
        <f t="shared" si="51"/>
        <v>#DIV/0!</v>
      </c>
    </row>
    <row r="601" spans="16:17" ht="12.75">
      <c r="P601" s="1" t="e">
        <f t="shared" si="50"/>
        <v>#DIV/0!</v>
      </c>
      <c r="Q601" s="1" t="e">
        <f t="shared" si="51"/>
        <v>#DIV/0!</v>
      </c>
    </row>
    <row r="602" spans="16:17" ht="12.75">
      <c r="P602" s="1" t="e">
        <f t="shared" si="50"/>
        <v>#DIV/0!</v>
      </c>
      <c r="Q602" s="1" t="e">
        <f t="shared" si="51"/>
        <v>#DIV/0!</v>
      </c>
    </row>
    <row r="603" spans="16:17" ht="12.75">
      <c r="P603" s="1" t="e">
        <f t="shared" si="50"/>
        <v>#DIV/0!</v>
      </c>
      <c r="Q603" s="1" t="e">
        <f t="shared" si="51"/>
        <v>#DIV/0!</v>
      </c>
    </row>
    <row r="604" spans="16:17" ht="12.75">
      <c r="P604" s="1" t="e">
        <f t="shared" si="50"/>
        <v>#DIV/0!</v>
      </c>
      <c r="Q604" s="1" t="e">
        <f t="shared" si="51"/>
        <v>#DIV/0!</v>
      </c>
    </row>
    <row r="605" spans="16:17" ht="12.75">
      <c r="P605" s="1" t="e">
        <f t="shared" si="50"/>
        <v>#DIV/0!</v>
      </c>
      <c r="Q605" s="1" t="e">
        <f t="shared" si="51"/>
        <v>#DIV/0!</v>
      </c>
    </row>
    <row r="606" spans="16:17" ht="12.75">
      <c r="P606" s="1" t="e">
        <f t="shared" si="50"/>
        <v>#DIV/0!</v>
      </c>
      <c r="Q606" s="1" t="e">
        <f t="shared" si="51"/>
        <v>#DIV/0!</v>
      </c>
    </row>
    <row r="607" spans="16:17" ht="12.75">
      <c r="P607" s="1" t="e">
        <f t="shared" si="50"/>
        <v>#DIV/0!</v>
      </c>
      <c r="Q607" s="1" t="e">
        <f t="shared" si="51"/>
        <v>#DIV/0!</v>
      </c>
    </row>
    <row r="608" spans="16:17" ht="12.75">
      <c r="P608" s="1" t="e">
        <f t="shared" si="50"/>
        <v>#DIV/0!</v>
      </c>
      <c r="Q608" s="1" t="e">
        <f t="shared" si="51"/>
        <v>#DIV/0!</v>
      </c>
    </row>
    <row r="609" spans="16:17" ht="12.75">
      <c r="P609" s="1" t="e">
        <f t="shared" si="50"/>
        <v>#DIV/0!</v>
      </c>
      <c r="Q609" s="1" t="e">
        <f t="shared" si="51"/>
        <v>#DIV/0!</v>
      </c>
    </row>
    <row r="610" spans="16:17" ht="12.75">
      <c r="P610" s="1" t="e">
        <f t="shared" si="50"/>
        <v>#DIV/0!</v>
      </c>
      <c r="Q610" s="1" t="e">
        <f t="shared" si="51"/>
        <v>#DIV/0!</v>
      </c>
    </row>
    <row r="611" spans="16:17" ht="12.75">
      <c r="P611" s="1" t="e">
        <f aca="true" t="shared" si="52" ref="P611:P642">(L611-I611)/L611</f>
        <v>#DIV/0!</v>
      </c>
      <c r="Q611" s="1" t="e">
        <f aca="true" t="shared" si="53" ref="Q611:Q642">(O611-L611)/O611</f>
        <v>#DIV/0!</v>
      </c>
    </row>
    <row r="612" spans="16:17" ht="12.75">
      <c r="P612" s="1" t="e">
        <f t="shared" si="52"/>
        <v>#DIV/0!</v>
      </c>
      <c r="Q612" s="1" t="e">
        <f t="shared" si="53"/>
        <v>#DIV/0!</v>
      </c>
    </row>
    <row r="613" spans="16:17" ht="12.75">
      <c r="P613" s="1" t="e">
        <f t="shared" si="52"/>
        <v>#DIV/0!</v>
      </c>
      <c r="Q613" s="1" t="e">
        <f t="shared" si="53"/>
        <v>#DIV/0!</v>
      </c>
    </row>
    <row r="614" spans="16:17" ht="12.75">
      <c r="P614" s="1" t="e">
        <f t="shared" si="52"/>
        <v>#DIV/0!</v>
      </c>
      <c r="Q614" s="1" t="e">
        <f t="shared" si="53"/>
        <v>#DIV/0!</v>
      </c>
    </row>
    <row r="615" spans="16:17" ht="12.75">
      <c r="P615" s="1" t="e">
        <f t="shared" si="52"/>
        <v>#DIV/0!</v>
      </c>
      <c r="Q615" s="1" t="e">
        <f t="shared" si="53"/>
        <v>#DIV/0!</v>
      </c>
    </row>
    <row r="616" spans="16:17" ht="12.75">
      <c r="P616" s="1" t="e">
        <f t="shared" si="52"/>
        <v>#DIV/0!</v>
      </c>
      <c r="Q616" s="1" t="e">
        <f t="shared" si="53"/>
        <v>#DIV/0!</v>
      </c>
    </row>
    <row r="617" spans="16:17" ht="12.75">
      <c r="P617" s="1" t="e">
        <f t="shared" si="52"/>
        <v>#DIV/0!</v>
      </c>
      <c r="Q617" s="1" t="e">
        <f t="shared" si="53"/>
        <v>#DIV/0!</v>
      </c>
    </row>
    <row r="618" spans="16:17" ht="12.75">
      <c r="P618" s="1" t="e">
        <f t="shared" si="52"/>
        <v>#DIV/0!</v>
      </c>
      <c r="Q618" s="1" t="e">
        <f t="shared" si="53"/>
        <v>#DIV/0!</v>
      </c>
    </row>
    <row r="619" spans="16:17" ht="12.75">
      <c r="P619" s="1" t="e">
        <f t="shared" si="52"/>
        <v>#DIV/0!</v>
      </c>
      <c r="Q619" s="1" t="e">
        <f t="shared" si="53"/>
        <v>#DIV/0!</v>
      </c>
    </row>
    <row r="620" spans="16:17" ht="12.75">
      <c r="P620" s="1" t="e">
        <f t="shared" si="52"/>
        <v>#DIV/0!</v>
      </c>
      <c r="Q620" s="1" t="e">
        <f t="shared" si="53"/>
        <v>#DIV/0!</v>
      </c>
    </row>
    <row r="621" spans="16:17" ht="12.75">
      <c r="P621" s="1" t="e">
        <f t="shared" si="52"/>
        <v>#DIV/0!</v>
      </c>
      <c r="Q621" s="1" t="e">
        <f t="shared" si="53"/>
        <v>#DIV/0!</v>
      </c>
    </row>
    <row r="622" spans="16:17" ht="12.75">
      <c r="P622" s="1" t="e">
        <f t="shared" si="52"/>
        <v>#DIV/0!</v>
      </c>
      <c r="Q622" s="1" t="e">
        <f t="shared" si="53"/>
        <v>#DIV/0!</v>
      </c>
    </row>
    <row r="623" spans="16:17" ht="12.75">
      <c r="P623" s="1" t="e">
        <f t="shared" si="52"/>
        <v>#DIV/0!</v>
      </c>
      <c r="Q623" s="1" t="e">
        <f t="shared" si="53"/>
        <v>#DIV/0!</v>
      </c>
    </row>
    <row r="624" spans="16:17" ht="12.75">
      <c r="P624" s="1" t="e">
        <f t="shared" si="52"/>
        <v>#DIV/0!</v>
      </c>
      <c r="Q624" s="1" t="e">
        <f t="shared" si="53"/>
        <v>#DIV/0!</v>
      </c>
    </row>
    <row r="625" spans="16:17" ht="12.75">
      <c r="P625" s="1" t="e">
        <f t="shared" si="52"/>
        <v>#DIV/0!</v>
      </c>
      <c r="Q625" s="1" t="e">
        <f t="shared" si="53"/>
        <v>#DIV/0!</v>
      </c>
    </row>
    <row r="626" spans="16:17" ht="12.75">
      <c r="P626" s="1" t="e">
        <f t="shared" si="52"/>
        <v>#DIV/0!</v>
      </c>
      <c r="Q626" s="1" t="e">
        <f t="shared" si="53"/>
        <v>#DIV/0!</v>
      </c>
    </row>
    <row r="627" spans="16:17" ht="12.75">
      <c r="P627" s="1" t="e">
        <f t="shared" si="52"/>
        <v>#DIV/0!</v>
      </c>
      <c r="Q627" s="1" t="e">
        <f t="shared" si="53"/>
        <v>#DIV/0!</v>
      </c>
    </row>
    <row r="628" spans="16:17" ht="12.75">
      <c r="P628" s="1" t="e">
        <f t="shared" si="52"/>
        <v>#DIV/0!</v>
      </c>
      <c r="Q628" s="1" t="e">
        <f t="shared" si="53"/>
        <v>#DIV/0!</v>
      </c>
    </row>
    <row r="629" spans="16:17" ht="12.75">
      <c r="P629" s="1" t="e">
        <f t="shared" si="52"/>
        <v>#DIV/0!</v>
      </c>
      <c r="Q629" s="1" t="e">
        <f t="shared" si="53"/>
        <v>#DIV/0!</v>
      </c>
    </row>
    <row r="630" spans="16:17" ht="12.75">
      <c r="P630" s="1" t="e">
        <f t="shared" si="52"/>
        <v>#DIV/0!</v>
      </c>
      <c r="Q630" s="1" t="e">
        <f t="shared" si="53"/>
        <v>#DIV/0!</v>
      </c>
    </row>
    <row r="631" spans="16:17" ht="12.75">
      <c r="P631" s="1" t="e">
        <f t="shared" si="52"/>
        <v>#DIV/0!</v>
      </c>
      <c r="Q631" s="1" t="e">
        <f t="shared" si="53"/>
        <v>#DIV/0!</v>
      </c>
    </row>
    <row r="632" spans="16:17" ht="12.75">
      <c r="P632" s="1" t="e">
        <f t="shared" si="52"/>
        <v>#DIV/0!</v>
      </c>
      <c r="Q632" s="1" t="e">
        <f t="shared" si="53"/>
        <v>#DIV/0!</v>
      </c>
    </row>
    <row r="633" spans="16:17" ht="12.75">
      <c r="P633" s="1" t="e">
        <f t="shared" si="52"/>
        <v>#DIV/0!</v>
      </c>
      <c r="Q633" s="1" t="e">
        <f t="shared" si="53"/>
        <v>#DIV/0!</v>
      </c>
    </row>
    <row r="634" spans="16:17" ht="12.75">
      <c r="P634" s="1" t="e">
        <f t="shared" si="52"/>
        <v>#DIV/0!</v>
      </c>
      <c r="Q634" s="1" t="e">
        <f t="shared" si="53"/>
        <v>#DIV/0!</v>
      </c>
    </row>
    <row r="635" spans="16:17" ht="12.75">
      <c r="P635" s="1" t="e">
        <f t="shared" si="52"/>
        <v>#DIV/0!</v>
      </c>
      <c r="Q635" s="1" t="e">
        <f t="shared" si="53"/>
        <v>#DIV/0!</v>
      </c>
    </row>
    <row r="636" spans="16:17" ht="12.75">
      <c r="P636" s="1" t="e">
        <f t="shared" si="52"/>
        <v>#DIV/0!</v>
      </c>
      <c r="Q636" s="1" t="e">
        <f t="shared" si="53"/>
        <v>#DIV/0!</v>
      </c>
    </row>
    <row r="637" spans="16:17" ht="12.75">
      <c r="P637" s="1" t="e">
        <f t="shared" si="52"/>
        <v>#DIV/0!</v>
      </c>
      <c r="Q637" s="1" t="e">
        <f t="shared" si="53"/>
        <v>#DIV/0!</v>
      </c>
    </row>
    <row r="638" spans="16:17" ht="12.75">
      <c r="P638" s="1" t="e">
        <f t="shared" si="52"/>
        <v>#DIV/0!</v>
      </c>
      <c r="Q638" s="1" t="e">
        <f t="shared" si="53"/>
        <v>#DIV/0!</v>
      </c>
    </row>
    <row r="639" spans="16:17" ht="12.75">
      <c r="P639" s="1" t="e">
        <f t="shared" si="52"/>
        <v>#DIV/0!</v>
      </c>
      <c r="Q639" s="1" t="e">
        <f t="shared" si="53"/>
        <v>#DIV/0!</v>
      </c>
    </row>
    <row r="640" spans="16:17" ht="12.75">
      <c r="P640" s="1" t="e">
        <f t="shared" si="52"/>
        <v>#DIV/0!</v>
      </c>
      <c r="Q640" s="1" t="e">
        <f t="shared" si="53"/>
        <v>#DIV/0!</v>
      </c>
    </row>
    <row r="641" spans="16:17" ht="12.75">
      <c r="P641" s="1" t="e">
        <f t="shared" si="52"/>
        <v>#DIV/0!</v>
      </c>
      <c r="Q641" s="1" t="e">
        <f t="shared" si="53"/>
        <v>#DIV/0!</v>
      </c>
    </row>
    <row r="642" spans="16:17" ht="12.75">
      <c r="P642" s="1" t="e">
        <f t="shared" si="52"/>
        <v>#DIV/0!</v>
      </c>
      <c r="Q642" s="1" t="e">
        <f t="shared" si="53"/>
        <v>#DIV/0!</v>
      </c>
    </row>
    <row r="643" spans="16:17" ht="12.75">
      <c r="P643" s="1" t="e">
        <f aca="true" t="shared" si="54" ref="P643:P675">(L643-I643)/L643</f>
        <v>#DIV/0!</v>
      </c>
      <c r="Q643" s="1" t="e">
        <f aca="true" t="shared" si="55" ref="Q643:Q675">(O643-L643)/O643</f>
        <v>#DIV/0!</v>
      </c>
    </row>
    <row r="644" spans="16:17" ht="12.75">
      <c r="P644" s="1" t="e">
        <f t="shared" si="54"/>
        <v>#DIV/0!</v>
      </c>
      <c r="Q644" s="1" t="e">
        <f t="shared" si="55"/>
        <v>#DIV/0!</v>
      </c>
    </row>
    <row r="645" spans="16:17" ht="12.75">
      <c r="P645" s="1" t="e">
        <f t="shared" si="54"/>
        <v>#DIV/0!</v>
      </c>
      <c r="Q645" s="1" t="e">
        <f t="shared" si="55"/>
        <v>#DIV/0!</v>
      </c>
    </row>
    <row r="646" spans="16:17" ht="12.75">
      <c r="P646" s="1" t="e">
        <f t="shared" si="54"/>
        <v>#DIV/0!</v>
      </c>
      <c r="Q646" s="1" t="e">
        <f t="shared" si="55"/>
        <v>#DIV/0!</v>
      </c>
    </row>
    <row r="647" spans="16:17" ht="12.75">
      <c r="P647" s="1" t="e">
        <f t="shared" si="54"/>
        <v>#DIV/0!</v>
      </c>
      <c r="Q647" s="1" t="e">
        <f t="shared" si="55"/>
        <v>#DIV/0!</v>
      </c>
    </row>
    <row r="648" spans="16:17" ht="12.75">
      <c r="P648" s="1" t="e">
        <f t="shared" si="54"/>
        <v>#DIV/0!</v>
      </c>
      <c r="Q648" s="1" t="e">
        <f t="shared" si="55"/>
        <v>#DIV/0!</v>
      </c>
    </row>
    <row r="649" spans="16:17" ht="12.75">
      <c r="P649" s="1" t="e">
        <f t="shared" si="54"/>
        <v>#DIV/0!</v>
      </c>
      <c r="Q649" s="1" t="e">
        <f t="shared" si="55"/>
        <v>#DIV/0!</v>
      </c>
    </row>
    <row r="650" spans="16:17" ht="12.75">
      <c r="P650" s="1" t="e">
        <f t="shared" si="54"/>
        <v>#DIV/0!</v>
      </c>
      <c r="Q650" s="1" t="e">
        <f t="shared" si="55"/>
        <v>#DIV/0!</v>
      </c>
    </row>
    <row r="651" spans="16:17" ht="12.75">
      <c r="P651" s="1" t="e">
        <f t="shared" si="54"/>
        <v>#DIV/0!</v>
      </c>
      <c r="Q651" s="1" t="e">
        <f t="shared" si="55"/>
        <v>#DIV/0!</v>
      </c>
    </row>
    <row r="652" spans="16:17" ht="12.75">
      <c r="P652" s="1" t="e">
        <f t="shared" si="54"/>
        <v>#DIV/0!</v>
      </c>
      <c r="Q652" s="1" t="e">
        <f t="shared" si="55"/>
        <v>#DIV/0!</v>
      </c>
    </row>
    <row r="653" spans="16:17" ht="12.75">
      <c r="P653" s="1" t="e">
        <f t="shared" si="54"/>
        <v>#DIV/0!</v>
      </c>
      <c r="Q653" s="1" t="e">
        <f t="shared" si="55"/>
        <v>#DIV/0!</v>
      </c>
    </row>
    <row r="654" spans="16:17" ht="12.75">
      <c r="P654" s="1" t="e">
        <f t="shared" si="54"/>
        <v>#DIV/0!</v>
      </c>
      <c r="Q654" s="1" t="e">
        <f t="shared" si="55"/>
        <v>#DIV/0!</v>
      </c>
    </row>
    <row r="655" spans="16:17" ht="12.75">
      <c r="P655" s="1" t="e">
        <f t="shared" si="54"/>
        <v>#DIV/0!</v>
      </c>
      <c r="Q655" s="1" t="e">
        <f t="shared" si="55"/>
        <v>#DIV/0!</v>
      </c>
    </row>
    <row r="656" spans="16:17" ht="12.75">
      <c r="P656" s="1" t="e">
        <f t="shared" si="54"/>
        <v>#DIV/0!</v>
      </c>
      <c r="Q656" s="1" t="e">
        <f t="shared" si="55"/>
        <v>#DIV/0!</v>
      </c>
    </row>
    <row r="657" spans="16:17" ht="12.75">
      <c r="P657" s="1" t="e">
        <f t="shared" si="54"/>
        <v>#DIV/0!</v>
      </c>
      <c r="Q657" s="1" t="e">
        <f t="shared" si="55"/>
        <v>#DIV/0!</v>
      </c>
    </row>
    <row r="658" spans="16:17" ht="12.75">
      <c r="P658" s="1" t="e">
        <f t="shared" si="54"/>
        <v>#DIV/0!</v>
      </c>
      <c r="Q658" s="1" t="e">
        <f t="shared" si="55"/>
        <v>#DIV/0!</v>
      </c>
    </row>
    <row r="659" spans="16:17" ht="12.75">
      <c r="P659" s="1" t="e">
        <f t="shared" si="54"/>
        <v>#DIV/0!</v>
      </c>
      <c r="Q659" s="1" t="e">
        <f t="shared" si="55"/>
        <v>#DIV/0!</v>
      </c>
    </row>
    <row r="660" spans="16:17" ht="12.75">
      <c r="P660" s="1" t="e">
        <f t="shared" si="54"/>
        <v>#DIV/0!</v>
      </c>
      <c r="Q660" s="1" t="e">
        <f t="shared" si="55"/>
        <v>#DIV/0!</v>
      </c>
    </row>
    <row r="661" spans="16:17" ht="12.75">
      <c r="P661" s="1" t="e">
        <f t="shared" si="54"/>
        <v>#DIV/0!</v>
      </c>
      <c r="Q661" s="1" t="e">
        <f t="shared" si="55"/>
        <v>#DIV/0!</v>
      </c>
    </row>
    <row r="662" spans="16:17" ht="12.75">
      <c r="P662" s="1" t="e">
        <f t="shared" si="54"/>
        <v>#DIV/0!</v>
      </c>
      <c r="Q662" s="1" t="e">
        <f t="shared" si="55"/>
        <v>#DIV/0!</v>
      </c>
    </row>
    <row r="663" spans="16:17" ht="12.75">
      <c r="P663" s="1" t="e">
        <f t="shared" si="54"/>
        <v>#DIV/0!</v>
      </c>
      <c r="Q663" s="1" t="e">
        <f t="shared" si="55"/>
        <v>#DIV/0!</v>
      </c>
    </row>
    <row r="664" spans="16:17" ht="12.75">
      <c r="P664" s="1" t="e">
        <f t="shared" si="54"/>
        <v>#DIV/0!</v>
      </c>
      <c r="Q664" s="1" t="e">
        <f t="shared" si="55"/>
        <v>#DIV/0!</v>
      </c>
    </row>
    <row r="665" spans="16:17" ht="12.75">
      <c r="P665" s="1" t="e">
        <f t="shared" si="54"/>
        <v>#DIV/0!</v>
      </c>
      <c r="Q665" s="1" t="e">
        <f t="shared" si="55"/>
        <v>#DIV/0!</v>
      </c>
    </row>
    <row r="666" spans="16:17" ht="12.75">
      <c r="P666" s="1" t="e">
        <f t="shared" si="54"/>
        <v>#DIV/0!</v>
      </c>
      <c r="Q666" s="1" t="e">
        <f t="shared" si="55"/>
        <v>#DIV/0!</v>
      </c>
    </row>
    <row r="667" spans="16:17" ht="12.75">
      <c r="P667" s="1" t="e">
        <f t="shared" si="54"/>
        <v>#DIV/0!</v>
      </c>
      <c r="Q667" s="1" t="e">
        <f t="shared" si="55"/>
        <v>#DIV/0!</v>
      </c>
    </row>
    <row r="668" spans="16:17" ht="12.75">
      <c r="P668" s="1" t="e">
        <f t="shared" si="54"/>
        <v>#DIV/0!</v>
      </c>
      <c r="Q668" s="1" t="e">
        <f t="shared" si="55"/>
        <v>#DIV/0!</v>
      </c>
    </row>
    <row r="669" spans="16:17" ht="12.75">
      <c r="P669" s="1" t="e">
        <f t="shared" si="54"/>
        <v>#DIV/0!</v>
      </c>
      <c r="Q669" s="1" t="e">
        <f t="shared" si="55"/>
        <v>#DIV/0!</v>
      </c>
    </row>
    <row r="670" spans="16:17" ht="12.75">
      <c r="P670" s="1" t="e">
        <f t="shared" si="54"/>
        <v>#DIV/0!</v>
      </c>
      <c r="Q670" s="1" t="e">
        <f t="shared" si="55"/>
        <v>#DIV/0!</v>
      </c>
    </row>
    <row r="671" spans="16:17" ht="12.75">
      <c r="P671" s="1" t="e">
        <f t="shared" si="54"/>
        <v>#DIV/0!</v>
      </c>
      <c r="Q671" s="1" t="e">
        <f t="shared" si="55"/>
        <v>#DIV/0!</v>
      </c>
    </row>
    <row r="672" spans="16:17" ht="12.75">
      <c r="P672" s="1" t="e">
        <f t="shared" si="54"/>
        <v>#DIV/0!</v>
      </c>
      <c r="Q672" s="1" t="e">
        <f t="shared" si="55"/>
        <v>#DIV/0!</v>
      </c>
    </row>
    <row r="673" spans="16:17" ht="12.75">
      <c r="P673" s="1" t="e">
        <f t="shared" si="54"/>
        <v>#DIV/0!</v>
      </c>
      <c r="Q673" s="1" t="e">
        <f t="shared" si="55"/>
        <v>#DIV/0!</v>
      </c>
    </row>
    <row r="674" spans="16:17" ht="12.75">
      <c r="P674" s="1" t="e">
        <f t="shared" si="54"/>
        <v>#DIV/0!</v>
      </c>
      <c r="Q674" s="1" t="e">
        <f t="shared" si="55"/>
        <v>#DIV/0!</v>
      </c>
    </row>
    <row r="675" spans="16:17" ht="12.75">
      <c r="P675" s="1" t="e">
        <f t="shared" si="54"/>
        <v>#DIV/0!</v>
      </c>
      <c r="Q675" s="1" t="e">
        <f t="shared" si="55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4"/>
  <sheetViews>
    <sheetView zoomScale="75" zoomScaleNormal="75" zoomScalePageLayoutView="0" workbookViewId="0" topLeftCell="A1">
      <pane xSplit="2" ySplit="1" topLeftCell="C41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4" sqref="B4"/>
    </sheetView>
  </sheetViews>
  <sheetFormatPr defaultColWidth="9.140625" defaultRowHeight="12.75"/>
  <cols>
    <col min="1" max="1" width="24.57421875" style="0" customWidth="1"/>
    <col min="2" max="2" width="28.8515625" style="0" customWidth="1"/>
    <col min="3" max="3" width="28.00390625" style="0" customWidth="1"/>
    <col min="4" max="4" width="27.8515625" style="0" customWidth="1"/>
    <col min="8" max="8" width="14.7109375" style="0" customWidth="1"/>
    <col min="9" max="9" width="13.57421875" style="0" customWidth="1"/>
    <col min="10" max="10" width="16.28125" style="0" customWidth="1"/>
    <col min="13" max="13" width="10.7109375" style="0" bestFit="1" customWidth="1"/>
  </cols>
  <sheetData>
    <row r="1" spans="2:15" ht="12.75">
      <c r="B1" t="s">
        <v>328</v>
      </c>
      <c r="C1" t="s">
        <v>329</v>
      </c>
      <c r="D1" t="s">
        <v>330</v>
      </c>
      <c r="E1" t="s">
        <v>748</v>
      </c>
      <c r="F1" t="s">
        <v>749</v>
      </c>
      <c r="G1" t="s">
        <v>750</v>
      </c>
      <c r="H1" t="s">
        <v>746</v>
      </c>
      <c r="I1" t="s">
        <v>747</v>
      </c>
      <c r="J1" t="s">
        <v>751</v>
      </c>
      <c r="K1" t="s">
        <v>752</v>
      </c>
      <c r="L1" t="s">
        <v>753</v>
      </c>
      <c r="M1" t="s">
        <v>754</v>
      </c>
      <c r="N1" t="s">
        <v>755</v>
      </c>
      <c r="O1" t="s">
        <v>756</v>
      </c>
    </row>
    <row r="2" spans="1:13" ht="12.75">
      <c r="A2" t="s">
        <v>927</v>
      </c>
      <c r="B2" t="s">
        <v>1225</v>
      </c>
      <c r="C2" t="s">
        <v>334</v>
      </c>
      <c r="D2" t="s">
        <v>1190</v>
      </c>
      <c r="J2" s="2">
        <v>784314</v>
      </c>
      <c r="K2" s="2"/>
      <c r="M2" s="2">
        <v>1195967</v>
      </c>
    </row>
    <row r="3" spans="1:13" ht="12.75">
      <c r="A3" t="s">
        <v>927</v>
      </c>
      <c r="B3" t="s">
        <v>1225</v>
      </c>
      <c r="C3" t="s">
        <v>332</v>
      </c>
      <c r="D3" t="s">
        <v>333</v>
      </c>
      <c r="J3" s="2">
        <v>757111</v>
      </c>
      <c r="K3" s="2"/>
      <c r="M3" s="2">
        <v>1286493</v>
      </c>
    </row>
    <row r="4" spans="1:13" ht="12.75">
      <c r="A4" t="s">
        <v>927</v>
      </c>
      <c r="B4" t="s">
        <v>1225</v>
      </c>
      <c r="C4" t="s">
        <v>342</v>
      </c>
      <c r="D4" t="s">
        <v>341</v>
      </c>
      <c r="J4" s="2">
        <v>731925</v>
      </c>
      <c r="K4" s="2"/>
      <c r="M4" s="2">
        <v>0</v>
      </c>
    </row>
    <row r="5" spans="1:13" ht="12.75">
      <c r="A5" t="s">
        <v>927</v>
      </c>
      <c r="B5" t="s">
        <v>1225</v>
      </c>
      <c r="C5" t="s">
        <v>335</v>
      </c>
      <c r="D5" t="s">
        <v>37</v>
      </c>
      <c r="J5" s="2">
        <v>627847</v>
      </c>
      <c r="K5" s="2"/>
      <c r="M5" s="2">
        <v>1326992</v>
      </c>
    </row>
    <row r="6" spans="1:13" ht="12.75">
      <c r="A6" t="s">
        <v>927</v>
      </c>
      <c r="B6" t="s">
        <v>1225</v>
      </c>
      <c r="C6" t="s">
        <v>336</v>
      </c>
      <c r="D6" t="s">
        <v>1190</v>
      </c>
      <c r="J6" s="2">
        <v>507193</v>
      </c>
      <c r="K6" s="2"/>
      <c r="M6" s="2">
        <v>841081</v>
      </c>
    </row>
    <row r="7" spans="1:13" ht="12.75">
      <c r="A7" t="s">
        <v>927</v>
      </c>
      <c r="B7" t="s">
        <v>1225</v>
      </c>
      <c r="C7" t="s">
        <v>337</v>
      </c>
      <c r="D7" t="s">
        <v>338</v>
      </c>
      <c r="J7" s="2">
        <v>405674</v>
      </c>
      <c r="K7" s="2"/>
      <c r="M7" s="2">
        <v>0</v>
      </c>
    </row>
    <row r="8" spans="1:13" ht="12.75">
      <c r="A8" t="s">
        <v>927</v>
      </c>
      <c r="B8" t="s">
        <v>1225</v>
      </c>
      <c r="C8" t="s">
        <v>339</v>
      </c>
      <c r="D8" t="s">
        <v>1190</v>
      </c>
      <c r="J8" s="2">
        <v>342121</v>
      </c>
      <c r="K8" s="2"/>
      <c r="M8" s="2">
        <v>0</v>
      </c>
    </row>
    <row r="9" spans="1:13" ht="12.75">
      <c r="A9" t="s">
        <v>927</v>
      </c>
      <c r="B9" t="s">
        <v>1225</v>
      </c>
      <c r="C9" t="s">
        <v>340</v>
      </c>
      <c r="D9" t="s">
        <v>341</v>
      </c>
      <c r="J9" s="2">
        <v>161889</v>
      </c>
      <c r="K9" s="2"/>
      <c r="M9" s="2">
        <v>0</v>
      </c>
    </row>
    <row r="10" spans="1:13" ht="12.75">
      <c r="A10" t="s">
        <v>927</v>
      </c>
      <c r="B10" t="s">
        <v>1225</v>
      </c>
      <c r="C10" t="s">
        <v>343</v>
      </c>
      <c r="D10" t="s">
        <v>344</v>
      </c>
      <c r="J10" s="2">
        <v>135790</v>
      </c>
      <c r="K10" s="2"/>
      <c r="M10" s="2">
        <v>135643</v>
      </c>
    </row>
    <row r="11" spans="1:13" ht="12.75">
      <c r="A11" t="s">
        <v>927</v>
      </c>
      <c r="B11" t="s">
        <v>1225</v>
      </c>
      <c r="C11" t="s">
        <v>345</v>
      </c>
      <c r="D11" t="s">
        <v>346</v>
      </c>
      <c r="J11" s="2">
        <v>81017</v>
      </c>
      <c r="K11" s="2"/>
      <c r="M11" s="2">
        <v>120848</v>
      </c>
    </row>
    <row r="12" spans="1:13" ht="12.75">
      <c r="A12" t="s">
        <v>927</v>
      </c>
      <c r="B12" t="s">
        <v>1225</v>
      </c>
      <c r="C12" t="s">
        <v>348</v>
      </c>
      <c r="D12" t="s">
        <v>1190</v>
      </c>
      <c r="J12" s="2">
        <v>0</v>
      </c>
      <c r="K12" s="2"/>
      <c r="M12" s="2">
        <v>1151604</v>
      </c>
    </row>
    <row r="13" spans="1:13" ht="12.75">
      <c r="A13" t="s">
        <v>927</v>
      </c>
      <c r="B13" t="s">
        <v>1225</v>
      </c>
      <c r="C13" t="s">
        <v>349</v>
      </c>
      <c r="D13" t="s">
        <v>350</v>
      </c>
      <c r="J13" s="2">
        <v>0</v>
      </c>
      <c r="K13" s="2"/>
      <c r="M13" s="2">
        <v>1026221</v>
      </c>
    </row>
    <row r="14" spans="1:13" ht="12.75">
      <c r="A14" t="s">
        <v>927</v>
      </c>
      <c r="B14" t="s">
        <v>1225</v>
      </c>
      <c r="C14" t="s">
        <v>351</v>
      </c>
      <c r="D14" t="s">
        <v>352</v>
      </c>
      <c r="J14" s="2">
        <v>0</v>
      </c>
      <c r="K14" s="2"/>
      <c r="M14" s="2">
        <v>101047</v>
      </c>
    </row>
    <row r="15" spans="1:13" ht="12.75">
      <c r="A15" t="s">
        <v>927</v>
      </c>
      <c r="B15" t="s">
        <v>1225</v>
      </c>
      <c r="C15" t="s">
        <v>353</v>
      </c>
      <c r="D15" t="s">
        <v>354</v>
      </c>
      <c r="J15" s="2">
        <v>0</v>
      </c>
      <c r="K15" s="2"/>
      <c r="M15" s="2">
        <v>97068</v>
      </c>
    </row>
    <row r="16" spans="1:13" ht="12.75">
      <c r="A16" t="s">
        <v>927</v>
      </c>
      <c r="B16" t="s">
        <v>1315</v>
      </c>
      <c r="C16" t="s">
        <v>1326</v>
      </c>
      <c r="D16" t="s">
        <v>1199</v>
      </c>
      <c r="J16" s="2">
        <v>2246986</v>
      </c>
      <c r="K16" s="2"/>
      <c r="M16">
        <v>0</v>
      </c>
    </row>
    <row r="17" spans="1:13" ht="12.75">
      <c r="A17" t="s">
        <v>927</v>
      </c>
      <c r="B17" t="s">
        <v>1315</v>
      </c>
      <c r="C17" t="s">
        <v>907</v>
      </c>
      <c r="D17" t="s">
        <v>908</v>
      </c>
      <c r="J17" s="2">
        <v>456755</v>
      </c>
      <c r="K17" s="2"/>
      <c r="M17" s="2">
        <v>520912</v>
      </c>
    </row>
    <row r="18" spans="1:13" ht="12.75">
      <c r="A18" t="s">
        <v>927</v>
      </c>
      <c r="B18" t="s">
        <v>1315</v>
      </c>
      <c r="C18" t="s">
        <v>1327</v>
      </c>
      <c r="D18" t="s">
        <v>963</v>
      </c>
      <c r="J18" s="2">
        <v>353962</v>
      </c>
      <c r="K18" s="2"/>
      <c r="M18" s="2">
        <v>1086466</v>
      </c>
    </row>
    <row r="19" spans="1:13" ht="12.75">
      <c r="A19" t="s">
        <v>927</v>
      </c>
      <c r="B19" t="s">
        <v>1315</v>
      </c>
      <c r="C19" t="s">
        <v>1328</v>
      </c>
      <c r="D19" t="s">
        <v>1329</v>
      </c>
      <c r="J19" s="2">
        <v>319271</v>
      </c>
      <c r="K19" s="2"/>
      <c r="M19" s="2">
        <v>507669</v>
      </c>
    </row>
    <row r="20" spans="1:11" ht="12.75">
      <c r="A20" t="s">
        <v>927</v>
      </c>
      <c r="B20" t="s">
        <v>1315</v>
      </c>
      <c r="C20" t="s">
        <v>1330</v>
      </c>
      <c r="D20" t="s">
        <v>1331</v>
      </c>
      <c r="J20" s="2">
        <v>245483</v>
      </c>
      <c r="K20" s="2"/>
    </row>
    <row r="21" spans="1:13" ht="12.75">
      <c r="A21" t="s">
        <v>927</v>
      </c>
      <c r="B21" t="s">
        <v>1315</v>
      </c>
      <c r="C21" t="s">
        <v>1332</v>
      </c>
      <c r="D21" t="s">
        <v>1333</v>
      </c>
      <c r="J21" s="2">
        <v>124609</v>
      </c>
      <c r="K21" s="2"/>
      <c r="M21" s="2">
        <v>0</v>
      </c>
    </row>
    <row r="22" spans="1:13" ht="12.75">
      <c r="A22" t="s">
        <v>927</v>
      </c>
      <c r="B22" t="s">
        <v>1315</v>
      </c>
      <c r="C22" t="s">
        <v>1334</v>
      </c>
      <c r="D22" t="s">
        <v>1335</v>
      </c>
      <c r="J22" s="2">
        <v>121977</v>
      </c>
      <c r="K22" s="2"/>
      <c r="M22" s="2">
        <v>0</v>
      </c>
    </row>
    <row r="23" spans="1:13" ht="12.75">
      <c r="A23" t="s">
        <v>927</v>
      </c>
      <c r="B23" t="s">
        <v>1315</v>
      </c>
      <c r="C23" t="s">
        <v>1336</v>
      </c>
      <c r="D23" t="s">
        <v>1333</v>
      </c>
      <c r="J23" s="2">
        <v>75771</v>
      </c>
      <c r="K23" s="2"/>
      <c r="M23" s="2">
        <v>0</v>
      </c>
    </row>
    <row r="24" spans="1:13" ht="12.75">
      <c r="A24" t="s">
        <v>927</v>
      </c>
      <c r="B24" t="s">
        <v>1315</v>
      </c>
      <c r="C24" t="s">
        <v>1337</v>
      </c>
      <c r="D24" t="s">
        <v>1338</v>
      </c>
      <c r="J24" s="2">
        <v>71721</v>
      </c>
      <c r="K24" s="2"/>
      <c r="M24" s="2">
        <v>0</v>
      </c>
    </row>
    <row r="25" spans="1:13" ht="12.75">
      <c r="A25" t="s">
        <v>927</v>
      </c>
      <c r="B25" t="s">
        <v>1315</v>
      </c>
      <c r="C25" t="s">
        <v>1232</v>
      </c>
      <c r="D25" t="s">
        <v>1339</v>
      </c>
      <c r="J25" s="2">
        <v>0</v>
      </c>
      <c r="K25" s="2"/>
      <c r="M25" s="2">
        <v>240126</v>
      </c>
    </row>
    <row r="26" spans="1:13" ht="12.75">
      <c r="A26" t="s">
        <v>927</v>
      </c>
      <c r="B26" t="s">
        <v>1315</v>
      </c>
      <c r="C26" t="s">
        <v>1340</v>
      </c>
      <c r="D26" t="s">
        <v>1341</v>
      </c>
      <c r="J26" s="2">
        <v>0</v>
      </c>
      <c r="K26" s="2"/>
      <c r="M26" s="2">
        <v>229270</v>
      </c>
    </row>
    <row r="27" spans="1:13" ht="12.75">
      <c r="A27" t="s">
        <v>927</v>
      </c>
      <c r="B27" t="s">
        <v>1315</v>
      </c>
      <c r="C27" t="s">
        <v>1342</v>
      </c>
      <c r="D27" t="s">
        <v>1343</v>
      </c>
      <c r="J27" s="2">
        <v>0</v>
      </c>
      <c r="K27" s="2"/>
      <c r="M27" s="2">
        <v>218067</v>
      </c>
    </row>
    <row r="28" spans="1:13" ht="12.75">
      <c r="A28" t="s">
        <v>927</v>
      </c>
      <c r="B28" t="s">
        <v>1315</v>
      </c>
      <c r="C28" t="s">
        <v>1344</v>
      </c>
      <c r="D28" t="s">
        <v>908</v>
      </c>
      <c r="J28" s="2">
        <v>0</v>
      </c>
      <c r="K28" s="2"/>
      <c r="M28" s="2">
        <v>198862</v>
      </c>
    </row>
    <row r="29" spans="1:13" ht="12.75">
      <c r="A29" t="s">
        <v>927</v>
      </c>
      <c r="B29" t="s">
        <v>1315</v>
      </c>
      <c r="C29" t="s">
        <v>1345</v>
      </c>
      <c r="D29" t="s">
        <v>908</v>
      </c>
      <c r="J29" s="2">
        <v>0</v>
      </c>
      <c r="K29" s="2"/>
      <c r="M29" s="2">
        <v>146225</v>
      </c>
    </row>
    <row r="30" spans="1:13" ht="12.75">
      <c r="A30" t="s">
        <v>927</v>
      </c>
      <c r="B30" t="s">
        <v>1349</v>
      </c>
      <c r="C30" t="s">
        <v>1361</v>
      </c>
      <c r="D30" t="s">
        <v>1362</v>
      </c>
      <c r="J30" s="2">
        <v>582661</v>
      </c>
      <c r="K30" s="2"/>
      <c r="M30" s="2">
        <v>452264</v>
      </c>
    </row>
    <row r="31" spans="1:13" ht="12.75">
      <c r="A31" t="s">
        <v>927</v>
      </c>
      <c r="B31" t="s">
        <v>1349</v>
      </c>
      <c r="C31" t="s">
        <v>1363</v>
      </c>
      <c r="D31" t="s">
        <v>1188</v>
      </c>
      <c r="J31" s="2">
        <v>158160</v>
      </c>
      <c r="K31" s="2"/>
      <c r="M31" s="2">
        <v>148840</v>
      </c>
    </row>
    <row r="32" spans="1:13" ht="12.75">
      <c r="A32" t="s">
        <v>927</v>
      </c>
      <c r="B32" t="s">
        <v>1349</v>
      </c>
      <c r="C32" t="s">
        <v>907</v>
      </c>
      <c r="D32" t="s">
        <v>1364</v>
      </c>
      <c r="J32" s="2">
        <v>145041</v>
      </c>
      <c r="K32" s="2"/>
      <c r="M32" s="2">
        <v>201145</v>
      </c>
    </row>
    <row r="33" spans="1:13" ht="12.75">
      <c r="A33" t="s">
        <v>927</v>
      </c>
      <c r="B33" t="s">
        <v>1349</v>
      </c>
      <c r="C33" t="s">
        <v>1366</v>
      </c>
      <c r="D33" t="s">
        <v>1365</v>
      </c>
      <c r="J33" s="2">
        <v>124480</v>
      </c>
      <c r="K33" s="2"/>
      <c r="M33" s="2">
        <v>0</v>
      </c>
    </row>
    <row r="34" spans="1:13" ht="12.75">
      <c r="A34" t="s">
        <v>927</v>
      </c>
      <c r="B34" t="s">
        <v>1349</v>
      </c>
      <c r="C34" t="s">
        <v>1377</v>
      </c>
      <c r="D34" t="s">
        <v>1367</v>
      </c>
      <c r="J34" s="2">
        <v>123596</v>
      </c>
      <c r="K34" s="2"/>
      <c r="M34" s="2">
        <v>115381</v>
      </c>
    </row>
    <row r="35" spans="1:13" ht="12.75">
      <c r="A35" t="s">
        <v>927</v>
      </c>
      <c r="B35" t="s">
        <v>1349</v>
      </c>
      <c r="C35" t="s">
        <v>1378</v>
      </c>
      <c r="D35" t="s">
        <v>1368</v>
      </c>
      <c r="J35" s="2">
        <v>117155</v>
      </c>
      <c r="K35" s="2"/>
      <c r="M35" s="2">
        <v>133367</v>
      </c>
    </row>
    <row r="36" spans="1:13" ht="12.75">
      <c r="A36" t="s">
        <v>927</v>
      </c>
      <c r="B36" t="s">
        <v>1349</v>
      </c>
      <c r="C36" t="s">
        <v>372</v>
      </c>
      <c r="D36" t="s">
        <v>1369</v>
      </c>
      <c r="J36" s="2">
        <v>109833</v>
      </c>
      <c r="K36" s="2"/>
      <c r="M36" s="2">
        <v>175736</v>
      </c>
    </row>
    <row r="37" spans="1:13" ht="12.75">
      <c r="A37" t="s">
        <v>927</v>
      </c>
      <c r="B37" t="s">
        <v>1349</v>
      </c>
      <c r="C37" t="s">
        <v>1370</v>
      </c>
      <c r="D37" t="s">
        <v>1371</v>
      </c>
      <c r="J37" s="2">
        <v>106244</v>
      </c>
      <c r="K37" s="2"/>
      <c r="M37" s="2">
        <v>0</v>
      </c>
    </row>
    <row r="38" spans="1:13" ht="12.75">
      <c r="A38" t="s">
        <v>927</v>
      </c>
      <c r="B38" t="s">
        <v>1349</v>
      </c>
      <c r="C38" t="s">
        <v>1372</v>
      </c>
      <c r="D38" t="s">
        <v>1373</v>
      </c>
      <c r="J38" s="2">
        <v>92987</v>
      </c>
      <c r="K38" s="2"/>
      <c r="M38" s="2">
        <v>0</v>
      </c>
    </row>
    <row r="39" spans="1:13" ht="12.75">
      <c r="A39" t="s">
        <v>927</v>
      </c>
      <c r="B39" t="s">
        <v>1349</v>
      </c>
      <c r="C39" t="s">
        <v>1374</v>
      </c>
      <c r="D39" t="s">
        <v>873</v>
      </c>
      <c r="J39" s="2">
        <v>89322</v>
      </c>
      <c r="K39" s="2"/>
      <c r="M39" s="2">
        <v>0</v>
      </c>
    </row>
    <row r="40" spans="1:13" ht="12.75">
      <c r="A40" t="s">
        <v>927</v>
      </c>
      <c r="B40" t="s">
        <v>1349</v>
      </c>
      <c r="C40" t="s">
        <v>1379</v>
      </c>
      <c r="D40" t="s">
        <v>842</v>
      </c>
      <c r="J40" s="2">
        <v>0</v>
      </c>
      <c r="K40" s="2"/>
      <c r="M40" s="2">
        <v>428776</v>
      </c>
    </row>
    <row r="41" spans="1:13" ht="12.75">
      <c r="A41" t="s">
        <v>927</v>
      </c>
      <c r="B41" t="s">
        <v>1349</v>
      </c>
      <c r="C41" t="s">
        <v>1375</v>
      </c>
      <c r="D41" t="s">
        <v>1376</v>
      </c>
      <c r="J41" s="2">
        <v>0</v>
      </c>
      <c r="K41" s="2"/>
      <c r="M41" s="2">
        <v>150247</v>
      </c>
    </row>
    <row r="42" spans="1:13" ht="12.75">
      <c r="A42" t="s">
        <v>927</v>
      </c>
      <c r="B42" t="s">
        <v>1349</v>
      </c>
      <c r="C42" t="s">
        <v>1380</v>
      </c>
      <c r="D42" t="s">
        <v>1381</v>
      </c>
      <c r="J42" s="2">
        <v>0</v>
      </c>
      <c r="K42" s="2"/>
      <c r="M42" s="2">
        <v>75587</v>
      </c>
    </row>
    <row r="43" spans="1:13" ht="12.75">
      <c r="A43" t="s">
        <v>927</v>
      </c>
      <c r="B43" t="s">
        <v>1349</v>
      </c>
      <c r="C43" t="s">
        <v>1382</v>
      </c>
      <c r="D43" t="s">
        <v>1381</v>
      </c>
      <c r="J43" s="2">
        <v>0</v>
      </c>
      <c r="K43" s="2"/>
      <c r="M43" s="2">
        <v>57219</v>
      </c>
    </row>
    <row r="44" spans="1:15" ht="12.75">
      <c r="A44" t="s">
        <v>927</v>
      </c>
      <c r="B44" t="s">
        <v>793</v>
      </c>
      <c r="C44" t="s">
        <v>801</v>
      </c>
      <c r="D44" t="s">
        <v>802</v>
      </c>
      <c r="J44" s="2">
        <v>14838363</v>
      </c>
      <c r="M44" s="2">
        <v>6356738</v>
      </c>
      <c r="N44" s="1"/>
      <c r="O44" s="1"/>
    </row>
    <row r="45" spans="1:15" ht="12.75">
      <c r="A45" t="s">
        <v>927</v>
      </c>
      <c r="B45" t="s">
        <v>793</v>
      </c>
      <c r="C45" t="s">
        <v>812</v>
      </c>
      <c r="D45" t="s">
        <v>803</v>
      </c>
      <c r="J45" s="2">
        <v>9091131</v>
      </c>
      <c r="M45">
        <v>0</v>
      </c>
      <c r="N45" s="1"/>
      <c r="O45" s="1"/>
    </row>
    <row r="46" spans="1:15" ht="12.75">
      <c r="A46" t="s">
        <v>927</v>
      </c>
      <c r="B46" t="s">
        <v>793</v>
      </c>
      <c r="C46" t="s">
        <v>804</v>
      </c>
      <c r="D46" t="s">
        <v>803</v>
      </c>
      <c r="J46" s="2">
        <v>7874991</v>
      </c>
      <c r="M46">
        <v>0</v>
      </c>
      <c r="N46" s="1"/>
      <c r="O46" s="1"/>
    </row>
    <row r="47" spans="1:15" ht="12.75">
      <c r="A47" t="s">
        <v>927</v>
      </c>
      <c r="B47" t="s">
        <v>793</v>
      </c>
      <c r="C47" t="s">
        <v>805</v>
      </c>
      <c r="D47" t="s">
        <v>806</v>
      </c>
      <c r="J47" s="2">
        <v>5265849</v>
      </c>
      <c r="M47" s="2">
        <v>5010182</v>
      </c>
      <c r="N47" s="1"/>
      <c r="O47" s="1"/>
    </row>
    <row r="48" spans="1:15" ht="12.75">
      <c r="A48" t="s">
        <v>927</v>
      </c>
      <c r="B48" t="s">
        <v>793</v>
      </c>
      <c r="C48" t="s">
        <v>813</v>
      </c>
      <c r="D48" t="s">
        <v>807</v>
      </c>
      <c r="J48" s="2">
        <v>2072337</v>
      </c>
      <c r="M48" s="2">
        <v>0</v>
      </c>
      <c r="N48" s="1"/>
      <c r="O48" s="1"/>
    </row>
    <row r="49" spans="1:15" ht="12.75">
      <c r="A49" t="s">
        <v>927</v>
      </c>
      <c r="B49" t="s">
        <v>793</v>
      </c>
      <c r="C49" t="s">
        <v>808</v>
      </c>
      <c r="D49" t="s">
        <v>806</v>
      </c>
      <c r="J49" s="2">
        <v>1943648</v>
      </c>
      <c r="M49" s="2">
        <v>2062879</v>
      </c>
      <c r="N49" s="1"/>
      <c r="O49" s="1"/>
    </row>
    <row r="50" spans="1:15" ht="12.75">
      <c r="A50" t="s">
        <v>927</v>
      </c>
      <c r="B50" t="s">
        <v>793</v>
      </c>
      <c r="C50" t="s">
        <v>809</v>
      </c>
      <c r="D50" t="s">
        <v>810</v>
      </c>
      <c r="J50" s="2">
        <v>1911927</v>
      </c>
      <c r="M50" s="2">
        <v>0</v>
      </c>
      <c r="N50" s="1"/>
      <c r="O50" s="1"/>
    </row>
    <row r="51" spans="1:15" ht="12.75">
      <c r="A51" t="s">
        <v>927</v>
      </c>
      <c r="B51" t="s">
        <v>793</v>
      </c>
      <c r="C51" t="s">
        <v>811</v>
      </c>
      <c r="D51" t="s">
        <v>802</v>
      </c>
      <c r="J51" s="2">
        <v>1761434</v>
      </c>
      <c r="M51" s="2">
        <v>1944721</v>
      </c>
      <c r="N51" s="1"/>
      <c r="O51" s="1"/>
    </row>
    <row r="52" spans="1:15" ht="12.75">
      <c r="A52" t="s">
        <v>927</v>
      </c>
      <c r="B52" t="s">
        <v>793</v>
      </c>
      <c r="C52" t="s">
        <v>814</v>
      </c>
      <c r="D52" t="s">
        <v>803</v>
      </c>
      <c r="J52" s="2">
        <v>1592684</v>
      </c>
      <c r="M52" s="2">
        <v>0</v>
      </c>
      <c r="N52" s="1"/>
      <c r="O52" s="1"/>
    </row>
    <row r="53" spans="1:15" ht="12.75">
      <c r="A53" t="s">
        <v>927</v>
      </c>
      <c r="B53" t="s">
        <v>793</v>
      </c>
      <c r="C53" t="s">
        <v>841</v>
      </c>
      <c r="D53" t="s">
        <v>842</v>
      </c>
      <c r="J53" s="2">
        <v>0</v>
      </c>
      <c r="M53" s="2">
        <v>2394989</v>
      </c>
      <c r="N53" s="1"/>
      <c r="O53" s="1"/>
    </row>
    <row r="54" spans="1:15" ht="12.75">
      <c r="A54" t="s">
        <v>927</v>
      </c>
      <c r="B54" t="s">
        <v>793</v>
      </c>
      <c r="C54" t="s">
        <v>843</v>
      </c>
      <c r="D54" t="s">
        <v>844</v>
      </c>
      <c r="J54" s="2">
        <v>0</v>
      </c>
      <c r="M54" s="2">
        <v>965340</v>
      </c>
      <c r="N54" s="1"/>
      <c r="O54" s="1"/>
    </row>
    <row r="55" spans="1:15" ht="12.75">
      <c r="A55" t="s">
        <v>927</v>
      </c>
      <c r="B55" t="s">
        <v>793</v>
      </c>
      <c r="C55" t="s">
        <v>845</v>
      </c>
      <c r="D55" t="s">
        <v>846</v>
      </c>
      <c r="J55" s="2">
        <v>0</v>
      </c>
      <c r="M55" s="2">
        <v>662783</v>
      </c>
      <c r="N55" s="1"/>
      <c r="O55" s="1"/>
    </row>
    <row r="56" spans="1:15" ht="12.75">
      <c r="A56" t="s">
        <v>927</v>
      </c>
      <c r="B56" t="s">
        <v>793</v>
      </c>
      <c r="C56" t="s">
        <v>847</v>
      </c>
      <c r="D56" t="s">
        <v>803</v>
      </c>
      <c r="J56" s="2">
        <v>0</v>
      </c>
      <c r="M56" s="2">
        <v>576244</v>
      </c>
      <c r="N56" s="1"/>
      <c r="O56" s="1"/>
    </row>
    <row r="57" spans="1:15" ht="12.75">
      <c r="A57" t="s">
        <v>927</v>
      </c>
      <c r="B57" t="s">
        <v>793</v>
      </c>
      <c r="C57" t="s">
        <v>848</v>
      </c>
      <c r="D57" t="s">
        <v>803</v>
      </c>
      <c r="J57" s="2">
        <v>0</v>
      </c>
      <c r="M57" s="2">
        <v>378542</v>
      </c>
      <c r="N57" s="1"/>
      <c r="O57" s="1"/>
    </row>
    <row r="58" spans="1:15" ht="12.75">
      <c r="A58" t="s">
        <v>927</v>
      </c>
      <c r="B58" t="s">
        <v>793</v>
      </c>
      <c r="C58" t="s">
        <v>849</v>
      </c>
      <c r="D58" t="s">
        <v>850</v>
      </c>
      <c r="J58" s="2">
        <v>0</v>
      </c>
      <c r="M58" s="2">
        <v>333896</v>
      </c>
      <c r="N58" s="1"/>
      <c r="O58" s="1"/>
    </row>
    <row r="59" spans="1:15" ht="12.75">
      <c r="A59" t="s">
        <v>927</v>
      </c>
      <c r="B59" t="s">
        <v>793</v>
      </c>
      <c r="J59" s="2"/>
      <c r="M59" s="2"/>
      <c r="N59" s="1"/>
      <c r="O59" s="1"/>
    </row>
    <row r="60" spans="1:15" ht="12.75">
      <c r="A60" t="s">
        <v>927</v>
      </c>
      <c r="B60" t="s">
        <v>955</v>
      </c>
      <c r="C60" t="s">
        <v>972</v>
      </c>
      <c r="D60" t="s">
        <v>973</v>
      </c>
      <c r="J60" s="2">
        <v>8913554</v>
      </c>
      <c r="M60" s="2">
        <v>78439</v>
      </c>
      <c r="N60" s="1"/>
      <c r="O60" s="1"/>
    </row>
    <row r="61" spans="1:15" ht="12.75">
      <c r="A61" t="s">
        <v>927</v>
      </c>
      <c r="B61" t="s">
        <v>955</v>
      </c>
      <c r="C61" t="s">
        <v>962</v>
      </c>
      <c r="D61" t="s">
        <v>963</v>
      </c>
      <c r="J61" s="2">
        <v>1287349</v>
      </c>
      <c r="M61" s="2">
        <v>1112897</v>
      </c>
      <c r="N61" s="1"/>
      <c r="O61" s="1"/>
    </row>
    <row r="62" spans="1:15" ht="12.75">
      <c r="A62" t="s">
        <v>927</v>
      </c>
      <c r="B62" t="s">
        <v>955</v>
      </c>
      <c r="C62" t="s">
        <v>966</v>
      </c>
      <c r="D62" t="s">
        <v>967</v>
      </c>
      <c r="J62" s="2">
        <v>260150</v>
      </c>
      <c r="M62" s="2">
        <v>110830</v>
      </c>
      <c r="N62" s="1"/>
      <c r="O62" s="1"/>
    </row>
    <row r="63" spans="1:15" ht="12.75">
      <c r="A63" t="s">
        <v>927</v>
      </c>
      <c r="B63" t="s">
        <v>955</v>
      </c>
      <c r="C63" t="s">
        <v>976</v>
      </c>
      <c r="D63" t="s">
        <v>975</v>
      </c>
      <c r="J63" s="2">
        <v>211815</v>
      </c>
      <c r="M63" s="2">
        <v>0</v>
      </c>
      <c r="N63" s="1"/>
      <c r="O63" s="1"/>
    </row>
    <row r="64" spans="1:15" ht="12.75">
      <c r="A64" t="s">
        <v>927</v>
      </c>
      <c r="B64" t="s">
        <v>955</v>
      </c>
      <c r="C64" t="s">
        <v>977</v>
      </c>
      <c r="D64" t="s">
        <v>978</v>
      </c>
      <c r="J64" s="2">
        <v>199145</v>
      </c>
      <c r="M64" s="2">
        <v>212491</v>
      </c>
      <c r="N64" s="1"/>
      <c r="O64" s="1"/>
    </row>
    <row r="65" spans="1:15" ht="12.75">
      <c r="A65" t="s">
        <v>927</v>
      </c>
      <c r="B65" t="s">
        <v>955</v>
      </c>
      <c r="C65" t="s">
        <v>968</v>
      </c>
      <c r="D65" t="s">
        <v>969</v>
      </c>
      <c r="J65" s="2">
        <v>166083</v>
      </c>
      <c r="M65" s="2">
        <v>0</v>
      </c>
      <c r="N65" s="1"/>
      <c r="O65" s="1"/>
    </row>
    <row r="66" spans="1:15" ht="12.75">
      <c r="A66" t="s">
        <v>927</v>
      </c>
      <c r="B66" t="s">
        <v>955</v>
      </c>
      <c r="C66" t="s">
        <v>979</v>
      </c>
      <c r="D66" t="s">
        <v>975</v>
      </c>
      <c r="J66" s="2">
        <v>145458</v>
      </c>
      <c r="M66" s="2">
        <v>78068</v>
      </c>
      <c r="N66" s="1"/>
      <c r="O66" s="1"/>
    </row>
    <row r="67" spans="1:15" ht="12.75">
      <c r="A67" t="s">
        <v>927</v>
      </c>
      <c r="B67" t="s">
        <v>955</v>
      </c>
      <c r="C67" t="s">
        <v>970</v>
      </c>
      <c r="D67" t="s">
        <v>971</v>
      </c>
      <c r="J67" s="2">
        <v>116605</v>
      </c>
      <c r="M67" s="2">
        <v>0</v>
      </c>
      <c r="N67" s="1"/>
      <c r="O67" s="1"/>
    </row>
    <row r="68" spans="1:15" ht="12.75">
      <c r="A68" t="s">
        <v>927</v>
      </c>
      <c r="B68" t="s">
        <v>955</v>
      </c>
      <c r="C68" t="s">
        <v>974</v>
      </c>
      <c r="D68" t="s">
        <v>965</v>
      </c>
      <c r="J68" s="2">
        <v>91566</v>
      </c>
      <c r="M68" s="2">
        <v>0</v>
      </c>
      <c r="N68" s="1"/>
      <c r="O68" s="1"/>
    </row>
    <row r="69" spans="1:15" ht="12.75">
      <c r="A69" t="s">
        <v>927</v>
      </c>
      <c r="B69" t="s">
        <v>955</v>
      </c>
      <c r="C69" t="s">
        <v>964</v>
      </c>
      <c r="D69" t="s">
        <v>964</v>
      </c>
      <c r="J69" s="2">
        <v>0</v>
      </c>
      <c r="M69" s="2">
        <v>334575</v>
      </c>
      <c r="N69" s="1"/>
      <c r="O69" s="1"/>
    </row>
    <row r="70" spans="1:15" ht="12.75">
      <c r="A70" t="s">
        <v>927</v>
      </c>
      <c r="B70" t="s">
        <v>955</v>
      </c>
      <c r="C70" t="s">
        <v>984</v>
      </c>
      <c r="D70" t="s">
        <v>985</v>
      </c>
      <c r="J70" s="2">
        <v>0</v>
      </c>
      <c r="M70" s="2">
        <v>228850</v>
      </c>
      <c r="N70" s="1"/>
      <c r="O70" s="1"/>
    </row>
    <row r="71" spans="1:15" ht="12.75">
      <c r="A71" t="s">
        <v>927</v>
      </c>
      <c r="B71" t="s">
        <v>955</v>
      </c>
      <c r="C71" t="s">
        <v>988</v>
      </c>
      <c r="D71" t="s">
        <v>975</v>
      </c>
      <c r="J71" s="2">
        <v>0</v>
      </c>
      <c r="M71" s="2">
        <v>195889</v>
      </c>
      <c r="N71" s="1"/>
      <c r="O71" s="1"/>
    </row>
    <row r="72" spans="1:15" ht="12.75">
      <c r="A72" t="s">
        <v>927</v>
      </c>
      <c r="B72" t="s">
        <v>955</v>
      </c>
      <c r="C72" t="s">
        <v>986</v>
      </c>
      <c r="D72" t="s">
        <v>987</v>
      </c>
      <c r="J72" s="2">
        <v>0</v>
      </c>
      <c r="M72" s="2">
        <v>92435</v>
      </c>
      <c r="N72" s="1"/>
      <c r="O72" s="1"/>
    </row>
    <row r="73" spans="1:15" ht="12.75">
      <c r="A73" t="s">
        <v>927</v>
      </c>
      <c r="B73" t="s">
        <v>955</v>
      </c>
      <c r="C73" t="s">
        <v>989</v>
      </c>
      <c r="D73" t="s">
        <v>990</v>
      </c>
      <c r="J73" s="2">
        <v>0</v>
      </c>
      <c r="M73" s="2">
        <v>81530</v>
      </c>
      <c r="N73" s="1"/>
      <c r="O73" s="1"/>
    </row>
    <row r="74" spans="1:15" ht="12.75">
      <c r="A74" t="s">
        <v>927</v>
      </c>
      <c r="B74" t="s">
        <v>30</v>
      </c>
      <c r="C74" t="s">
        <v>907</v>
      </c>
      <c r="D74" t="s">
        <v>908</v>
      </c>
      <c r="J74" s="2">
        <v>1448237</v>
      </c>
      <c r="M74" s="2">
        <v>1327364</v>
      </c>
      <c r="N74" s="1"/>
      <c r="O74" s="1"/>
    </row>
    <row r="75" spans="1:15" ht="12.75">
      <c r="A75" t="s">
        <v>927</v>
      </c>
      <c r="B75" t="s">
        <v>30</v>
      </c>
      <c r="C75" t="s">
        <v>36</v>
      </c>
      <c r="D75" t="s">
        <v>37</v>
      </c>
      <c r="J75" s="2">
        <v>788375</v>
      </c>
      <c r="M75" s="2">
        <v>728870</v>
      </c>
      <c r="N75" s="1"/>
      <c r="O75" s="1"/>
    </row>
    <row r="76" spans="1:15" ht="12.75">
      <c r="A76" t="s">
        <v>927</v>
      </c>
      <c r="B76" t="s">
        <v>30</v>
      </c>
      <c r="C76" t="s">
        <v>38</v>
      </c>
      <c r="D76" t="s">
        <v>912</v>
      </c>
      <c r="J76" s="2">
        <v>780406</v>
      </c>
      <c r="M76" s="2">
        <v>774095</v>
      </c>
      <c r="N76" s="1"/>
      <c r="O76" s="1"/>
    </row>
    <row r="77" spans="1:15" ht="12.75">
      <c r="A77" t="s">
        <v>927</v>
      </c>
      <c r="B77" t="s">
        <v>30</v>
      </c>
      <c r="C77" t="s">
        <v>39</v>
      </c>
      <c r="D77" t="s">
        <v>40</v>
      </c>
      <c r="J77" s="2">
        <v>585293</v>
      </c>
      <c r="M77" s="2">
        <v>1874721</v>
      </c>
      <c r="N77" s="1"/>
      <c r="O77" s="1"/>
    </row>
    <row r="78" spans="1:15" ht="12.75">
      <c r="A78" t="s">
        <v>927</v>
      </c>
      <c r="B78" t="s">
        <v>30</v>
      </c>
      <c r="C78" t="s">
        <v>41</v>
      </c>
      <c r="D78" t="s">
        <v>42</v>
      </c>
      <c r="J78" s="2">
        <v>574755</v>
      </c>
      <c r="M78" s="2">
        <v>0</v>
      </c>
      <c r="N78" s="1"/>
      <c r="O78" s="1"/>
    </row>
    <row r="79" spans="1:15" ht="12.75">
      <c r="A79" t="s">
        <v>927</v>
      </c>
      <c r="B79" t="s">
        <v>30</v>
      </c>
      <c r="C79" t="s">
        <v>43</v>
      </c>
      <c r="D79" t="s">
        <v>803</v>
      </c>
      <c r="J79" s="2">
        <v>568802</v>
      </c>
      <c r="M79" s="2">
        <v>0</v>
      </c>
      <c r="N79" s="1"/>
      <c r="O79" s="1"/>
    </row>
    <row r="80" spans="1:15" ht="12.75">
      <c r="A80" t="s">
        <v>927</v>
      </c>
      <c r="B80" t="s">
        <v>30</v>
      </c>
      <c r="C80" t="s">
        <v>44</v>
      </c>
      <c r="D80" t="s">
        <v>1300</v>
      </c>
      <c r="J80" s="2">
        <v>323620</v>
      </c>
      <c r="M80" s="2">
        <v>354072</v>
      </c>
      <c r="N80" s="1"/>
      <c r="O80" s="1"/>
    </row>
    <row r="81" spans="1:15" ht="12.75">
      <c r="A81" t="s">
        <v>927</v>
      </c>
      <c r="B81" t="s">
        <v>30</v>
      </c>
      <c r="C81" t="s">
        <v>45</v>
      </c>
      <c r="D81" t="s">
        <v>1240</v>
      </c>
      <c r="J81" s="2">
        <v>144134</v>
      </c>
      <c r="M81" s="2">
        <v>87736</v>
      </c>
      <c r="N81" s="1"/>
      <c r="O81" s="1"/>
    </row>
    <row r="82" spans="1:15" ht="12.75">
      <c r="A82" t="s">
        <v>927</v>
      </c>
      <c r="B82" t="s">
        <v>30</v>
      </c>
      <c r="C82" t="s">
        <v>46</v>
      </c>
      <c r="D82" t="s">
        <v>1240</v>
      </c>
      <c r="J82" s="2">
        <v>69703</v>
      </c>
      <c r="M82" s="2">
        <v>51125</v>
      </c>
      <c r="N82" s="1"/>
      <c r="O82" s="1"/>
    </row>
    <row r="83" spans="1:15" ht="12.75">
      <c r="A83" t="s">
        <v>927</v>
      </c>
      <c r="B83" t="s">
        <v>30</v>
      </c>
      <c r="C83" t="s">
        <v>47</v>
      </c>
      <c r="D83" t="s">
        <v>1240</v>
      </c>
      <c r="J83" s="2">
        <v>62268</v>
      </c>
      <c r="M83" s="2">
        <v>0</v>
      </c>
      <c r="N83" s="1"/>
      <c r="O83" s="1"/>
    </row>
    <row r="84" spans="1:15" ht="12.75">
      <c r="A84" t="s">
        <v>927</v>
      </c>
      <c r="B84" t="s">
        <v>30</v>
      </c>
      <c r="C84" t="s">
        <v>67</v>
      </c>
      <c r="D84" t="s">
        <v>37</v>
      </c>
      <c r="J84" s="2">
        <v>0</v>
      </c>
      <c r="M84" s="2">
        <v>504229</v>
      </c>
      <c r="N84" s="1"/>
      <c r="O84" s="1"/>
    </row>
    <row r="85" spans="1:15" ht="12.75">
      <c r="A85" t="s">
        <v>927</v>
      </c>
      <c r="B85" t="s">
        <v>30</v>
      </c>
      <c r="C85" t="s">
        <v>68</v>
      </c>
      <c r="D85" t="s">
        <v>69</v>
      </c>
      <c r="J85" s="2">
        <v>0</v>
      </c>
      <c r="M85" s="2">
        <v>160002</v>
      </c>
      <c r="N85" s="1"/>
      <c r="O85" s="1"/>
    </row>
    <row r="86" spans="1:15" ht="12.75">
      <c r="A86" t="s">
        <v>927</v>
      </c>
      <c r="B86" t="s">
        <v>30</v>
      </c>
      <c r="C86" t="s">
        <v>70</v>
      </c>
      <c r="D86" t="s">
        <v>803</v>
      </c>
      <c r="J86" s="2">
        <v>0</v>
      </c>
      <c r="M86" s="2">
        <v>98760</v>
      </c>
      <c r="N86" s="1"/>
      <c r="O86" s="1"/>
    </row>
    <row r="87" spans="1:15" ht="12.75">
      <c r="A87" t="s">
        <v>927</v>
      </c>
      <c r="B87" t="s">
        <v>914</v>
      </c>
      <c r="C87" t="s">
        <v>928</v>
      </c>
      <c r="D87" t="s">
        <v>803</v>
      </c>
      <c r="J87" s="2">
        <v>3410362</v>
      </c>
      <c r="M87" s="2">
        <v>1655788</v>
      </c>
      <c r="N87" s="1"/>
      <c r="O87" s="1"/>
    </row>
    <row r="88" spans="1:15" ht="12.75">
      <c r="A88" t="s">
        <v>927</v>
      </c>
      <c r="B88" t="s">
        <v>914</v>
      </c>
      <c r="C88" t="s">
        <v>942</v>
      </c>
      <c r="D88" t="s">
        <v>943</v>
      </c>
      <c r="J88" s="2">
        <v>1065346</v>
      </c>
      <c r="M88" s="2">
        <v>0</v>
      </c>
      <c r="N88" s="1"/>
      <c r="O88" s="1"/>
    </row>
    <row r="89" spans="1:15" ht="12.75">
      <c r="A89" t="s">
        <v>927</v>
      </c>
      <c r="B89" t="s">
        <v>914</v>
      </c>
      <c r="C89" t="s">
        <v>929</v>
      </c>
      <c r="D89" t="s">
        <v>930</v>
      </c>
      <c r="J89" s="2">
        <v>1050107</v>
      </c>
      <c r="M89" s="2">
        <v>1248153</v>
      </c>
      <c r="N89" s="1"/>
      <c r="O89" s="1"/>
    </row>
    <row r="90" spans="1:15" ht="12.75">
      <c r="A90" t="s">
        <v>927</v>
      </c>
      <c r="B90" t="s">
        <v>914</v>
      </c>
      <c r="C90" t="s">
        <v>931</v>
      </c>
      <c r="D90" t="s">
        <v>932</v>
      </c>
      <c r="J90" s="2">
        <v>990692</v>
      </c>
      <c r="M90" s="2">
        <v>963467</v>
      </c>
      <c r="N90" s="1"/>
      <c r="O90" s="1"/>
    </row>
    <row r="91" spans="1:15" ht="12.75">
      <c r="A91" t="s">
        <v>927</v>
      </c>
      <c r="B91" t="s">
        <v>914</v>
      </c>
      <c r="C91" t="s">
        <v>941</v>
      </c>
      <c r="D91" t="s">
        <v>906</v>
      </c>
      <c r="J91" s="2">
        <v>563539</v>
      </c>
      <c r="M91" s="2">
        <v>0</v>
      </c>
      <c r="N91" s="1"/>
      <c r="O91" s="1"/>
    </row>
    <row r="92" spans="1:15" ht="12.75">
      <c r="A92" t="s">
        <v>927</v>
      </c>
      <c r="B92" t="s">
        <v>914</v>
      </c>
      <c r="C92" t="s">
        <v>937</v>
      </c>
      <c r="D92" t="s">
        <v>938</v>
      </c>
      <c r="J92" s="2">
        <v>186491</v>
      </c>
      <c r="M92" s="2">
        <v>143973</v>
      </c>
      <c r="N92" s="1"/>
      <c r="O92" s="1"/>
    </row>
    <row r="93" spans="1:15" ht="12.75">
      <c r="A93" t="s">
        <v>927</v>
      </c>
      <c r="B93" t="s">
        <v>914</v>
      </c>
      <c r="C93" t="s">
        <v>780</v>
      </c>
      <c r="D93" t="s">
        <v>936</v>
      </c>
      <c r="J93" s="2">
        <v>151638</v>
      </c>
      <c r="M93" s="2">
        <v>144553</v>
      </c>
      <c r="N93" s="1"/>
      <c r="O93" s="1"/>
    </row>
    <row r="94" spans="1:15" ht="12.75">
      <c r="A94" t="s">
        <v>927</v>
      </c>
      <c r="B94" t="s">
        <v>914</v>
      </c>
      <c r="C94" t="s">
        <v>939</v>
      </c>
      <c r="D94" t="s">
        <v>940</v>
      </c>
      <c r="J94" s="2">
        <v>110434</v>
      </c>
      <c r="M94" s="2">
        <v>107990</v>
      </c>
      <c r="N94" s="1"/>
      <c r="O94" s="1"/>
    </row>
    <row r="95" spans="1:15" ht="12.75">
      <c r="A95" t="s">
        <v>927</v>
      </c>
      <c r="B95" t="s">
        <v>914</v>
      </c>
      <c r="C95" t="s">
        <v>933</v>
      </c>
      <c r="D95" t="s">
        <v>934</v>
      </c>
      <c r="J95" s="2">
        <v>0</v>
      </c>
      <c r="M95" s="2">
        <v>365634</v>
      </c>
      <c r="N95" s="1"/>
      <c r="O95" s="1"/>
    </row>
    <row r="96" spans="1:15" ht="12.75">
      <c r="A96" t="s">
        <v>927</v>
      </c>
      <c r="B96" t="s">
        <v>914</v>
      </c>
      <c r="C96" t="s">
        <v>935</v>
      </c>
      <c r="D96" t="s">
        <v>803</v>
      </c>
      <c r="J96" s="2">
        <v>0</v>
      </c>
      <c r="M96" s="2">
        <v>320882</v>
      </c>
      <c r="N96" s="1"/>
      <c r="O96" s="1"/>
    </row>
    <row r="97" spans="1:15" ht="12.75">
      <c r="A97" t="s">
        <v>927</v>
      </c>
      <c r="B97" t="s">
        <v>758</v>
      </c>
      <c r="C97" t="s">
        <v>778</v>
      </c>
      <c r="D97" t="s">
        <v>779</v>
      </c>
      <c r="J97" s="2">
        <v>279999</v>
      </c>
      <c r="M97">
        <v>0</v>
      </c>
      <c r="N97" s="1" t="e">
        <f>(M97-G97)/M97</f>
        <v>#DIV/0!</v>
      </c>
      <c r="O97" s="1" t="e">
        <f>(#REF!-M97)/#REF!</f>
        <v>#REF!</v>
      </c>
    </row>
    <row r="98" spans="1:15" ht="12.75">
      <c r="A98" t="s">
        <v>927</v>
      </c>
      <c r="B98" t="s">
        <v>758</v>
      </c>
      <c r="C98" t="s">
        <v>780</v>
      </c>
      <c r="D98" t="s">
        <v>781</v>
      </c>
      <c r="J98" s="3">
        <v>211697</v>
      </c>
      <c r="M98" s="2">
        <v>76263</v>
      </c>
      <c r="N98" s="1">
        <f>(M98-G98)/M98</f>
        <v>1</v>
      </c>
      <c r="O98" s="1" t="e">
        <f>(#REF!-M98)/#REF!</f>
        <v>#REF!</v>
      </c>
    </row>
    <row r="99" spans="1:15" ht="12.75">
      <c r="A99" t="s">
        <v>927</v>
      </c>
      <c r="B99" t="s">
        <v>758</v>
      </c>
      <c r="C99" t="s">
        <v>782</v>
      </c>
      <c r="D99" t="s">
        <v>783</v>
      </c>
      <c r="J99" s="3">
        <v>168837</v>
      </c>
      <c r="M99">
        <v>0</v>
      </c>
      <c r="N99" s="1" t="e">
        <f>(M99-G99)/M99</f>
        <v>#DIV/0!</v>
      </c>
      <c r="O99" s="1" t="e">
        <f>(#REF!-M99)/#REF!</f>
        <v>#REF!</v>
      </c>
    </row>
    <row r="100" spans="1:15" ht="12.75">
      <c r="A100" t="s">
        <v>927</v>
      </c>
      <c r="B100" t="s">
        <v>758</v>
      </c>
      <c r="C100" t="s">
        <v>784</v>
      </c>
      <c r="D100" t="s">
        <v>785</v>
      </c>
      <c r="J100" s="3">
        <v>138759</v>
      </c>
      <c r="M100" s="2">
        <v>149063</v>
      </c>
      <c r="N100" s="1">
        <f>(M100-G100)/M100</f>
        <v>1</v>
      </c>
      <c r="O100" s="1" t="e">
        <f>(#REF!-M100)/#REF!</f>
        <v>#REF!</v>
      </c>
    </row>
    <row r="101" spans="1:15" ht="12.75">
      <c r="A101" t="s">
        <v>927</v>
      </c>
      <c r="B101" t="s">
        <v>758</v>
      </c>
      <c r="C101" t="s">
        <v>786</v>
      </c>
      <c r="D101" t="s">
        <v>787</v>
      </c>
      <c r="J101" s="3">
        <v>130963</v>
      </c>
      <c r="M101" s="2">
        <v>0</v>
      </c>
      <c r="N101" s="1" t="e">
        <f>(M101-G101)/M101</f>
        <v>#DIV/0!</v>
      </c>
      <c r="O101" s="1" t="e">
        <f>(#REF!-M101)/#REF!</f>
        <v>#REF!</v>
      </c>
    </row>
    <row r="102" spans="1:15" ht="12.75">
      <c r="A102" t="s">
        <v>927</v>
      </c>
      <c r="B102" t="s">
        <v>758</v>
      </c>
      <c r="C102" t="s">
        <v>788</v>
      </c>
      <c r="D102" t="s">
        <v>789</v>
      </c>
      <c r="J102" s="2">
        <v>0</v>
      </c>
      <c r="M102" s="2">
        <v>236824</v>
      </c>
      <c r="N102" s="1"/>
      <c r="O102" s="1"/>
    </row>
    <row r="103" spans="1:15" ht="12.75">
      <c r="A103" t="s">
        <v>927</v>
      </c>
      <c r="B103" t="s">
        <v>758</v>
      </c>
      <c r="C103" t="s">
        <v>790</v>
      </c>
      <c r="D103" t="s">
        <v>791</v>
      </c>
      <c r="J103" s="3">
        <v>0</v>
      </c>
      <c r="M103" s="2">
        <v>111760</v>
      </c>
      <c r="N103" s="1">
        <f>(M103-G103)/M103</f>
        <v>1</v>
      </c>
      <c r="O103" s="1" t="e">
        <f>(#REF!-M103)/#REF!</f>
        <v>#REF!</v>
      </c>
    </row>
    <row r="104" spans="1:15" ht="12.75">
      <c r="A104" t="s">
        <v>927</v>
      </c>
      <c r="B104" t="s">
        <v>758</v>
      </c>
      <c r="C104" t="s">
        <v>792</v>
      </c>
      <c r="D104" t="s">
        <v>789</v>
      </c>
      <c r="J104" s="3"/>
      <c r="M104" s="2">
        <v>95143</v>
      </c>
      <c r="N104" s="1">
        <f>(M104-G104)/M104</f>
        <v>1</v>
      </c>
      <c r="O104" s="1" t="e">
        <f>(#REF!-M104)/#REF!</f>
        <v>#REF!</v>
      </c>
    </row>
    <row r="105" spans="1:15" ht="12.75">
      <c r="A105" t="s">
        <v>927</v>
      </c>
      <c r="B105" t="s">
        <v>993</v>
      </c>
      <c r="C105" t="s">
        <v>1005</v>
      </c>
      <c r="D105" t="s">
        <v>908</v>
      </c>
      <c r="F105" s="2"/>
      <c r="G105" s="2"/>
      <c r="J105" s="2">
        <v>1751682</v>
      </c>
      <c r="M105" s="2">
        <v>1587948</v>
      </c>
      <c r="N105" s="1"/>
      <c r="O105" s="1"/>
    </row>
    <row r="106" spans="1:15" ht="12.75">
      <c r="A106" t="s">
        <v>927</v>
      </c>
      <c r="B106" t="s">
        <v>993</v>
      </c>
      <c r="C106" t="s">
        <v>1006</v>
      </c>
      <c r="D106" t="s">
        <v>1007</v>
      </c>
      <c r="F106" s="2"/>
      <c r="G106" s="2"/>
      <c r="J106" s="2">
        <v>381344</v>
      </c>
      <c r="M106" s="2">
        <v>663238</v>
      </c>
      <c r="N106" s="1"/>
      <c r="O106" s="1"/>
    </row>
    <row r="107" spans="1:15" ht="12.75">
      <c r="A107" t="s">
        <v>927</v>
      </c>
      <c r="B107" t="s">
        <v>993</v>
      </c>
      <c r="C107" t="s">
        <v>1008</v>
      </c>
      <c r="D107" t="s">
        <v>1009</v>
      </c>
      <c r="F107" s="2"/>
      <c r="G107" s="2"/>
      <c r="J107" s="2">
        <v>241016</v>
      </c>
      <c r="M107">
        <v>0</v>
      </c>
      <c r="N107" s="1"/>
      <c r="O107" s="1"/>
    </row>
    <row r="108" spans="1:15" ht="12.75">
      <c r="A108" t="s">
        <v>927</v>
      </c>
      <c r="B108" t="s">
        <v>993</v>
      </c>
      <c r="C108" t="s">
        <v>1010</v>
      </c>
      <c r="D108" t="s">
        <v>912</v>
      </c>
      <c r="F108" s="2"/>
      <c r="G108" s="2"/>
      <c r="J108" s="2">
        <v>240573</v>
      </c>
      <c r="M108" s="2">
        <v>248438</v>
      </c>
      <c r="N108" s="1"/>
      <c r="O108" s="1"/>
    </row>
    <row r="109" spans="1:15" ht="12.75">
      <c r="A109" t="s">
        <v>927</v>
      </c>
      <c r="B109" t="s">
        <v>993</v>
      </c>
      <c r="C109" t="s">
        <v>1011</v>
      </c>
      <c r="D109" t="s">
        <v>1012</v>
      </c>
      <c r="F109" s="2"/>
      <c r="G109" s="2"/>
      <c r="J109" s="2">
        <v>186247</v>
      </c>
      <c r="M109" s="2">
        <v>170573</v>
      </c>
      <c r="N109" s="1"/>
      <c r="O109" s="1"/>
    </row>
    <row r="110" spans="1:15" ht="12.75">
      <c r="A110" t="s">
        <v>927</v>
      </c>
      <c r="B110" t="s">
        <v>993</v>
      </c>
      <c r="C110" t="s">
        <v>1013</v>
      </c>
      <c r="D110" t="s">
        <v>1014</v>
      </c>
      <c r="F110" s="2"/>
      <c r="G110" s="2"/>
      <c r="J110" s="2">
        <v>161757</v>
      </c>
      <c r="M110" s="2">
        <v>160639</v>
      </c>
      <c r="N110" s="1"/>
      <c r="O110" s="1"/>
    </row>
    <row r="111" spans="1:15" ht="12.75">
      <c r="A111" t="s">
        <v>927</v>
      </c>
      <c r="B111" t="s">
        <v>993</v>
      </c>
      <c r="C111" t="s">
        <v>1016</v>
      </c>
      <c r="D111" t="s">
        <v>1017</v>
      </c>
      <c r="F111" s="2"/>
      <c r="G111" s="2"/>
      <c r="J111" s="2">
        <v>83250</v>
      </c>
      <c r="M111" s="2">
        <v>0</v>
      </c>
      <c r="N111" s="1"/>
      <c r="O111" s="1"/>
    </row>
    <row r="112" spans="1:15" ht="12.75">
      <c r="A112" t="s">
        <v>927</v>
      </c>
      <c r="B112" t="s">
        <v>993</v>
      </c>
      <c r="C112" t="s">
        <v>1015</v>
      </c>
      <c r="D112" t="s">
        <v>912</v>
      </c>
      <c r="F112" s="2"/>
      <c r="G112" s="2"/>
      <c r="J112" s="2">
        <v>81402</v>
      </c>
      <c r="M112" s="2">
        <v>80517</v>
      </c>
      <c r="N112" s="1"/>
      <c r="O112" s="1"/>
    </row>
    <row r="113" spans="1:15" ht="12.75">
      <c r="A113" t="s">
        <v>927</v>
      </c>
      <c r="B113" t="s">
        <v>993</v>
      </c>
      <c r="C113" t="s">
        <v>782</v>
      </c>
      <c r="D113" t="s">
        <v>1018</v>
      </c>
      <c r="F113" s="2"/>
      <c r="G113" s="2"/>
      <c r="J113" s="2">
        <v>78488</v>
      </c>
      <c r="M113" s="2">
        <v>0</v>
      </c>
      <c r="N113" s="1"/>
      <c r="O113" s="1"/>
    </row>
    <row r="114" spans="1:15" ht="12.75">
      <c r="A114" t="s">
        <v>927</v>
      </c>
      <c r="B114" t="s">
        <v>993</v>
      </c>
      <c r="C114" t="s">
        <v>1019</v>
      </c>
      <c r="D114" t="s">
        <v>912</v>
      </c>
      <c r="F114" s="2"/>
      <c r="G114" s="2"/>
      <c r="J114" s="2">
        <v>52147</v>
      </c>
      <c r="M114" s="2">
        <v>0</v>
      </c>
      <c r="N114" s="1"/>
      <c r="O114" s="1"/>
    </row>
    <row r="115" spans="1:15" ht="12.75">
      <c r="A115" t="s">
        <v>927</v>
      </c>
      <c r="B115" t="s">
        <v>993</v>
      </c>
      <c r="C115" t="s">
        <v>1022</v>
      </c>
      <c r="D115" t="s">
        <v>912</v>
      </c>
      <c r="F115" s="2"/>
      <c r="G115" s="2"/>
      <c r="J115" s="2">
        <v>0</v>
      </c>
      <c r="M115" s="2">
        <v>1644192</v>
      </c>
      <c r="N115" s="1"/>
      <c r="O115" s="1"/>
    </row>
    <row r="116" spans="1:15" ht="12.75">
      <c r="A116" t="s">
        <v>927</v>
      </c>
      <c r="B116" t="s">
        <v>993</v>
      </c>
      <c r="C116" t="s">
        <v>1020</v>
      </c>
      <c r="D116" t="s">
        <v>1021</v>
      </c>
      <c r="F116" s="2"/>
      <c r="G116" s="2"/>
      <c r="J116" s="2">
        <v>0</v>
      </c>
      <c r="M116" s="2">
        <v>160639</v>
      </c>
      <c r="N116" s="1"/>
      <c r="O116" s="1"/>
    </row>
    <row r="117" spans="1:15" ht="12.75">
      <c r="A117" t="s">
        <v>927</v>
      </c>
      <c r="B117" t="s">
        <v>993</v>
      </c>
      <c r="C117" t="s">
        <v>1023</v>
      </c>
      <c r="D117" t="s">
        <v>1024</v>
      </c>
      <c r="F117" s="2"/>
      <c r="G117" s="2"/>
      <c r="J117" s="2">
        <v>0</v>
      </c>
      <c r="M117" s="2">
        <v>103227</v>
      </c>
      <c r="N117" s="1"/>
      <c r="O117" s="1"/>
    </row>
    <row r="118" spans="1:15" ht="12.75">
      <c r="A118" t="s">
        <v>927</v>
      </c>
      <c r="B118" t="s">
        <v>993</v>
      </c>
      <c r="C118" t="s">
        <v>1025</v>
      </c>
      <c r="D118" t="s">
        <v>867</v>
      </c>
      <c r="F118" s="2"/>
      <c r="G118" s="2"/>
      <c r="J118" s="2">
        <v>0</v>
      </c>
      <c r="M118" s="2">
        <v>105000</v>
      </c>
      <c r="N118" s="1"/>
      <c r="O118" s="1"/>
    </row>
    <row r="119" spans="1:15" ht="12.75">
      <c r="A119" t="s">
        <v>927</v>
      </c>
      <c r="B119" t="s">
        <v>75</v>
      </c>
      <c r="C119" t="s">
        <v>102</v>
      </c>
      <c r="D119" t="s">
        <v>103</v>
      </c>
      <c r="F119" s="2"/>
      <c r="G119" s="2"/>
      <c r="J119" s="2">
        <v>929217514</v>
      </c>
      <c r="K119" s="2"/>
      <c r="M119" s="2">
        <v>336091853</v>
      </c>
      <c r="N119" s="1"/>
      <c r="O119" s="1"/>
    </row>
    <row r="120" spans="1:15" ht="12.75">
      <c r="A120" t="s">
        <v>927</v>
      </c>
      <c r="B120" t="s">
        <v>75</v>
      </c>
      <c r="C120" t="s">
        <v>104</v>
      </c>
      <c r="D120" t="s">
        <v>1190</v>
      </c>
      <c r="F120" s="2"/>
      <c r="G120" s="2"/>
      <c r="J120" s="2">
        <v>381939992</v>
      </c>
      <c r="M120" s="2">
        <v>358099862</v>
      </c>
      <c r="N120" s="1"/>
      <c r="O120" s="1"/>
    </row>
    <row r="121" spans="1:15" ht="12.75">
      <c r="A121" t="s">
        <v>927</v>
      </c>
      <c r="B121" t="s">
        <v>75</v>
      </c>
      <c r="C121" t="s">
        <v>138</v>
      </c>
      <c r="D121" t="s">
        <v>121</v>
      </c>
      <c r="F121" s="2"/>
      <c r="G121" s="2"/>
      <c r="J121" s="2">
        <v>224804005</v>
      </c>
      <c r="M121" s="2">
        <v>165053311</v>
      </c>
      <c r="N121" s="1"/>
      <c r="O121" s="1"/>
    </row>
    <row r="122" spans="1:15" ht="12.75">
      <c r="A122" t="s">
        <v>927</v>
      </c>
      <c r="B122" t="s">
        <v>75</v>
      </c>
      <c r="C122" t="s">
        <v>139</v>
      </c>
      <c r="D122" t="s">
        <v>121</v>
      </c>
      <c r="F122" s="2"/>
      <c r="G122" s="2"/>
      <c r="J122" s="2">
        <v>166600335</v>
      </c>
      <c r="M122" s="2">
        <v>96712667</v>
      </c>
      <c r="N122" s="1"/>
      <c r="O122" s="1"/>
    </row>
    <row r="123" spans="1:15" ht="12.75">
      <c r="A123" t="s">
        <v>927</v>
      </c>
      <c r="B123" t="s">
        <v>75</v>
      </c>
      <c r="C123" t="s">
        <v>140</v>
      </c>
      <c r="D123" t="s">
        <v>121</v>
      </c>
      <c r="F123" s="2"/>
      <c r="G123" s="2"/>
      <c r="J123" s="2">
        <v>121376985</v>
      </c>
      <c r="M123" s="2">
        <v>249526846</v>
      </c>
      <c r="N123" s="1"/>
      <c r="O123" s="1"/>
    </row>
    <row r="124" spans="1:15" ht="12.75">
      <c r="A124" t="s">
        <v>927</v>
      </c>
      <c r="B124" t="s">
        <v>75</v>
      </c>
      <c r="C124" t="s">
        <v>132</v>
      </c>
      <c r="D124" t="s">
        <v>133</v>
      </c>
      <c r="F124" s="2"/>
      <c r="G124" s="2"/>
      <c r="J124" s="2">
        <v>74541749</v>
      </c>
      <c r="M124" s="2">
        <v>54639330</v>
      </c>
      <c r="N124" s="1"/>
      <c r="O124" s="1"/>
    </row>
    <row r="125" spans="1:15" ht="12.75">
      <c r="A125" t="s">
        <v>927</v>
      </c>
      <c r="B125" t="s">
        <v>75</v>
      </c>
      <c r="C125" t="s">
        <v>134</v>
      </c>
      <c r="D125" t="s">
        <v>133</v>
      </c>
      <c r="F125" s="2"/>
      <c r="G125" s="2"/>
      <c r="J125" s="2">
        <v>71906544</v>
      </c>
      <c r="K125" s="2"/>
      <c r="M125" s="2">
        <v>68492353</v>
      </c>
      <c r="N125" s="1"/>
      <c r="O125" s="1"/>
    </row>
    <row r="126" spans="1:15" ht="12.75">
      <c r="A126" t="s">
        <v>927</v>
      </c>
      <c r="B126" t="s">
        <v>75</v>
      </c>
      <c r="C126" t="s">
        <v>141</v>
      </c>
      <c r="D126" t="s">
        <v>121</v>
      </c>
      <c r="F126" s="2"/>
      <c r="G126" s="2"/>
      <c r="J126" s="2">
        <v>50877099</v>
      </c>
      <c r="M126" s="2">
        <v>249526846</v>
      </c>
      <c r="N126" s="1"/>
      <c r="O126" s="1"/>
    </row>
    <row r="127" spans="1:15" ht="12.75">
      <c r="A127" t="s">
        <v>927</v>
      </c>
      <c r="B127" t="s">
        <v>75</v>
      </c>
      <c r="C127" t="s">
        <v>135</v>
      </c>
      <c r="D127" t="s">
        <v>133</v>
      </c>
      <c r="F127" s="2"/>
      <c r="G127" s="2"/>
      <c r="J127" s="2">
        <v>41593890</v>
      </c>
      <c r="M127" s="2">
        <v>34921111</v>
      </c>
      <c r="N127" s="1"/>
      <c r="O127" s="1"/>
    </row>
    <row r="128" spans="1:15" ht="12.75">
      <c r="A128" t="s">
        <v>927</v>
      </c>
      <c r="B128" t="s">
        <v>75</v>
      </c>
      <c r="C128" t="s">
        <v>136</v>
      </c>
      <c r="D128" t="s">
        <v>133</v>
      </c>
      <c r="F128" s="2"/>
      <c r="G128" s="2"/>
      <c r="J128" s="2">
        <v>41106808</v>
      </c>
      <c r="M128" s="2">
        <v>43519796</v>
      </c>
      <c r="N128" s="1"/>
      <c r="O128" s="1"/>
    </row>
    <row r="129" spans="1:15" ht="12.75">
      <c r="A129" t="s">
        <v>927</v>
      </c>
      <c r="B129" t="s">
        <v>75</v>
      </c>
      <c r="C129" t="s">
        <v>105</v>
      </c>
      <c r="D129" t="s">
        <v>106</v>
      </c>
      <c r="F129" s="2"/>
      <c r="G129" s="2"/>
      <c r="J129" s="2">
        <v>38079264</v>
      </c>
      <c r="M129" s="2">
        <v>41354841</v>
      </c>
      <c r="N129" s="1"/>
      <c r="O129" s="1"/>
    </row>
    <row r="130" spans="1:15" ht="12.75">
      <c r="A130" t="s">
        <v>927</v>
      </c>
      <c r="B130" t="s">
        <v>75</v>
      </c>
      <c r="C130" t="s">
        <v>137</v>
      </c>
      <c r="D130" t="s">
        <v>133</v>
      </c>
      <c r="F130" s="2"/>
      <c r="G130" s="2"/>
      <c r="J130" s="2">
        <v>33189288</v>
      </c>
      <c r="M130" s="2">
        <v>0</v>
      </c>
      <c r="N130" s="1"/>
      <c r="O130" s="1"/>
    </row>
    <row r="131" spans="1:15" ht="12.75">
      <c r="A131" t="s">
        <v>927</v>
      </c>
      <c r="B131" t="s">
        <v>75</v>
      </c>
      <c r="C131" t="s">
        <v>142</v>
      </c>
      <c r="D131" t="s">
        <v>121</v>
      </c>
      <c r="F131" s="2"/>
      <c r="G131" s="2"/>
      <c r="J131" s="2">
        <v>28851833</v>
      </c>
      <c r="M131" s="2">
        <v>0</v>
      </c>
      <c r="N131" s="1"/>
      <c r="O131" s="1"/>
    </row>
    <row r="132" spans="1:15" ht="12.75">
      <c r="A132" t="s">
        <v>927</v>
      </c>
      <c r="B132" t="s">
        <v>75</v>
      </c>
      <c r="C132" t="s">
        <v>108</v>
      </c>
      <c r="D132" t="s">
        <v>103</v>
      </c>
      <c r="F132" s="2"/>
      <c r="G132" s="2"/>
      <c r="J132" s="2">
        <v>17194066</v>
      </c>
      <c r="M132" s="2">
        <v>32755869</v>
      </c>
      <c r="N132" s="1"/>
      <c r="O132" s="1"/>
    </row>
    <row r="133" spans="1:15" ht="12.75">
      <c r="A133" t="s">
        <v>927</v>
      </c>
      <c r="B133" t="s">
        <v>75</v>
      </c>
      <c r="C133" t="s">
        <v>107</v>
      </c>
      <c r="D133" t="s">
        <v>103</v>
      </c>
      <c r="F133" s="2"/>
      <c r="G133" s="2"/>
      <c r="J133" s="2">
        <v>17194066</v>
      </c>
      <c r="M133" s="2">
        <v>18717392</v>
      </c>
      <c r="N133" s="1"/>
      <c r="O133" s="1"/>
    </row>
    <row r="134" spans="1:15" ht="12.75">
      <c r="A134" t="s">
        <v>927</v>
      </c>
      <c r="B134" t="s">
        <v>75</v>
      </c>
      <c r="C134" t="s">
        <v>109</v>
      </c>
      <c r="D134" t="s">
        <v>110</v>
      </c>
      <c r="F134" s="2"/>
      <c r="G134" s="2"/>
      <c r="J134" s="2">
        <v>2402540</v>
      </c>
      <c r="M134" s="2">
        <v>2409282</v>
      </c>
      <c r="N134" s="1"/>
      <c r="O134" s="1"/>
    </row>
    <row r="135" spans="1:15" ht="12.75">
      <c r="A135" t="s">
        <v>927</v>
      </c>
      <c r="B135" t="s">
        <v>75</v>
      </c>
      <c r="C135" t="s">
        <v>111</v>
      </c>
      <c r="D135" t="s">
        <v>112</v>
      </c>
      <c r="F135" s="2"/>
      <c r="G135" s="2"/>
      <c r="J135" s="2">
        <v>1351349</v>
      </c>
      <c r="M135" s="2">
        <v>0</v>
      </c>
      <c r="N135" s="1"/>
      <c r="O135" s="1"/>
    </row>
    <row r="136" spans="1:15" ht="12.75">
      <c r="A136" t="s">
        <v>927</v>
      </c>
      <c r="B136" t="s">
        <v>75</v>
      </c>
      <c r="C136" t="s">
        <v>113</v>
      </c>
      <c r="D136" t="s">
        <v>114</v>
      </c>
      <c r="F136" s="2"/>
      <c r="G136" s="2"/>
      <c r="J136" s="2">
        <v>945069</v>
      </c>
      <c r="M136" s="2">
        <v>0</v>
      </c>
      <c r="N136" s="1"/>
      <c r="O136" s="1"/>
    </row>
    <row r="137" spans="1:15" ht="12.75">
      <c r="A137" t="s">
        <v>927</v>
      </c>
      <c r="B137" t="s">
        <v>75</v>
      </c>
      <c r="C137" t="s">
        <v>115</v>
      </c>
      <c r="D137" t="s">
        <v>116</v>
      </c>
      <c r="F137" s="2"/>
      <c r="G137" s="2"/>
      <c r="J137" s="2">
        <v>942466</v>
      </c>
      <c r="M137" s="2">
        <v>0</v>
      </c>
      <c r="N137" s="1"/>
      <c r="O137" s="1"/>
    </row>
    <row r="138" spans="1:15" ht="12.75">
      <c r="A138" t="s">
        <v>927</v>
      </c>
      <c r="B138" t="s">
        <v>75</v>
      </c>
      <c r="C138" t="s">
        <v>117</v>
      </c>
      <c r="D138" t="s">
        <v>1168</v>
      </c>
      <c r="F138" s="2"/>
      <c r="G138" s="2"/>
      <c r="J138" s="2">
        <v>900360</v>
      </c>
      <c r="M138" s="2">
        <v>0</v>
      </c>
      <c r="N138" s="1"/>
      <c r="O138" s="1"/>
    </row>
    <row r="139" spans="1:15" ht="12.75">
      <c r="A139" t="s">
        <v>927</v>
      </c>
      <c r="B139" t="s">
        <v>75</v>
      </c>
      <c r="C139" t="s">
        <v>143</v>
      </c>
      <c r="D139" t="s">
        <v>121</v>
      </c>
      <c r="F139" s="2"/>
      <c r="G139" s="2"/>
      <c r="J139" s="2">
        <v>0</v>
      </c>
      <c r="M139" s="2">
        <v>102066803</v>
      </c>
      <c r="N139" s="1"/>
      <c r="O139" s="1"/>
    </row>
    <row r="140" spans="1:15" ht="12.75">
      <c r="A140" t="s">
        <v>927</v>
      </c>
      <c r="B140" t="s">
        <v>75</v>
      </c>
      <c r="C140" t="s">
        <v>144</v>
      </c>
      <c r="D140" t="s">
        <v>121</v>
      </c>
      <c r="F140" s="2"/>
      <c r="G140" s="2"/>
      <c r="J140" s="2">
        <v>0</v>
      </c>
      <c r="M140" s="2">
        <v>22291240</v>
      </c>
      <c r="N140" s="1"/>
      <c r="O140" s="1"/>
    </row>
    <row r="141" spans="1:15" ht="12.75">
      <c r="A141" t="s">
        <v>927</v>
      </c>
      <c r="B141" t="s">
        <v>75</v>
      </c>
      <c r="C141" t="s">
        <v>118</v>
      </c>
      <c r="D141" t="s">
        <v>119</v>
      </c>
      <c r="F141" s="2"/>
      <c r="G141" s="2"/>
      <c r="J141" s="2">
        <v>0</v>
      </c>
      <c r="M141" s="2">
        <v>1951966</v>
      </c>
      <c r="N141" s="1"/>
      <c r="O141" s="1"/>
    </row>
    <row r="142" spans="1:15" ht="12.75">
      <c r="A142" t="s">
        <v>927</v>
      </c>
      <c r="B142" t="s">
        <v>75</v>
      </c>
      <c r="C142" t="s">
        <v>120</v>
      </c>
      <c r="D142" t="s">
        <v>121</v>
      </c>
      <c r="F142" s="2"/>
      <c r="G142" s="2"/>
      <c r="J142" s="2">
        <v>0</v>
      </c>
      <c r="M142" s="2">
        <v>1534607</v>
      </c>
      <c r="N142" s="1"/>
      <c r="O142" s="1"/>
    </row>
    <row r="143" spans="1:15" ht="12.75">
      <c r="A143" t="s">
        <v>927</v>
      </c>
      <c r="B143" t="s">
        <v>75</v>
      </c>
      <c r="C143" t="s">
        <v>122</v>
      </c>
      <c r="D143" t="s">
        <v>121</v>
      </c>
      <c r="F143" s="2"/>
      <c r="G143" s="2"/>
      <c r="J143" s="2">
        <v>0</v>
      </c>
      <c r="M143" s="2">
        <v>1498815</v>
      </c>
      <c r="N143" s="1"/>
      <c r="O143" s="1"/>
    </row>
    <row r="144" spans="1:15" ht="12.75">
      <c r="A144" t="s">
        <v>927</v>
      </c>
      <c r="B144" t="s">
        <v>75</v>
      </c>
      <c r="C144" t="s">
        <v>123</v>
      </c>
      <c r="D144" t="s">
        <v>124</v>
      </c>
      <c r="F144" s="2"/>
      <c r="G144" s="2"/>
      <c r="J144" s="2">
        <v>0</v>
      </c>
      <c r="M144" s="2">
        <v>673738</v>
      </c>
      <c r="N144" s="1"/>
      <c r="O144" s="1"/>
    </row>
    <row r="145" spans="1:15" ht="12.75">
      <c r="A145" t="s">
        <v>927</v>
      </c>
      <c r="B145" t="s">
        <v>147</v>
      </c>
      <c r="C145" t="s">
        <v>306</v>
      </c>
      <c r="D145" t="s">
        <v>1190</v>
      </c>
      <c r="F145" s="2"/>
      <c r="J145" s="2">
        <v>6712704</v>
      </c>
      <c r="K145" s="2"/>
      <c r="M145" s="2">
        <v>2025976</v>
      </c>
      <c r="N145" s="1"/>
      <c r="O145" s="1"/>
    </row>
    <row r="146" spans="1:15" ht="12.75">
      <c r="A146" t="s">
        <v>927</v>
      </c>
      <c r="B146" t="s">
        <v>147</v>
      </c>
      <c r="C146" t="s">
        <v>311</v>
      </c>
      <c r="D146" t="s">
        <v>803</v>
      </c>
      <c r="F146" s="2"/>
      <c r="J146" s="2">
        <v>3833513</v>
      </c>
      <c r="K146" s="2"/>
      <c r="M146" s="2">
        <v>3823427</v>
      </c>
      <c r="N146" s="1"/>
      <c r="O146" s="1"/>
    </row>
    <row r="147" spans="1:15" ht="12.75">
      <c r="A147" t="s">
        <v>927</v>
      </c>
      <c r="B147" t="s">
        <v>147</v>
      </c>
      <c r="C147" t="s">
        <v>307</v>
      </c>
      <c r="D147" t="s">
        <v>1190</v>
      </c>
      <c r="F147" s="2"/>
      <c r="J147" s="2">
        <v>1785230</v>
      </c>
      <c r="K147" s="2"/>
      <c r="M147" s="2">
        <v>1263642</v>
      </c>
      <c r="N147" s="1"/>
      <c r="O147" s="1"/>
    </row>
    <row r="148" spans="1:15" ht="12.75">
      <c r="A148" t="s">
        <v>927</v>
      </c>
      <c r="B148" t="s">
        <v>147</v>
      </c>
      <c r="C148" t="s">
        <v>308</v>
      </c>
      <c r="D148" t="s">
        <v>309</v>
      </c>
      <c r="F148" s="2"/>
      <c r="J148" s="2">
        <v>1629026</v>
      </c>
      <c r="K148" s="2"/>
      <c r="M148" s="2">
        <v>558048</v>
      </c>
      <c r="N148" s="1"/>
      <c r="O148" s="1"/>
    </row>
    <row r="149" spans="1:15" ht="12.75">
      <c r="A149" t="s">
        <v>927</v>
      </c>
      <c r="B149" t="s">
        <v>147</v>
      </c>
      <c r="C149" t="s">
        <v>310</v>
      </c>
      <c r="D149" t="s">
        <v>1190</v>
      </c>
      <c r="F149" s="2"/>
      <c r="J149" s="2">
        <v>1450498</v>
      </c>
      <c r="K149" s="2"/>
      <c r="M149" s="2">
        <v>0</v>
      </c>
      <c r="N149" s="1"/>
      <c r="O149" s="1"/>
    </row>
    <row r="150" spans="1:15" ht="12.75">
      <c r="A150" t="s">
        <v>927</v>
      </c>
      <c r="B150" t="s">
        <v>147</v>
      </c>
      <c r="C150" t="s">
        <v>312</v>
      </c>
      <c r="D150" t="s">
        <v>313</v>
      </c>
      <c r="F150" s="2"/>
      <c r="J150" s="2">
        <v>878244</v>
      </c>
      <c r="K150" s="2"/>
      <c r="M150" s="2">
        <v>364053</v>
      </c>
      <c r="N150" s="1"/>
      <c r="O150" s="1"/>
    </row>
    <row r="151" spans="1:15" ht="12.75">
      <c r="A151" t="s">
        <v>927</v>
      </c>
      <c r="B151" t="s">
        <v>147</v>
      </c>
      <c r="C151" t="s">
        <v>319</v>
      </c>
      <c r="D151" t="s">
        <v>1190</v>
      </c>
      <c r="F151" s="2"/>
      <c r="J151" s="2">
        <v>755040</v>
      </c>
      <c r="K151" s="2"/>
      <c r="M151" s="2">
        <v>0</v>
      </c>
      <c r="N151" s="1"/>
      <c r="O151" s="1"/>
    </row>
    <row r="152" spans="1:15" ht="12.75">
      <c r="A152" t="s">
        <v>927</v>
      </c>
      <c r="B152" t="s">
        <v>147</v>
      </c>
      <c r="C152" t="s">
        <v>314</v>
      </c>
      <c r="D152" t="s">
        <v>315</v>
      </c>
      <c r="F152" s="2"/>
      <c r="J152" s="2">
        <v>371751</v>
      </c>
      <c r="K152" s="2"/>
      <c r="M152" s="2">
        <v>0</v>
      </c>
      <c r="N152" s="1"/>
      <c r="O152" s="1"/>
    </row>
    <row r="153" spans="1:15" ht="12.75">
      <c r="A153" t="s">
        <v>927</v>
      </c>
      <c r="B153" t="s">
        <v>147</v>
      </c>
      <c r="C153" t="s">
        <v>316</v>
      </c>
      <c r="D153" t="s">
        <v>803</v>
      </c>
      <c r="F153" s="2"/>
      <c r="J153" s="2">
        <v>203609</v>
      </c>
      <c r="K153" s="2"/>
      <c r="M153" s="2">
        <v>128607</v>
      </c>
      <c r="N153" s="1"/>
      <c r="O153" s="1"/>
    </row>
    <row r="154" spans="1:15" ht="12.75">
      <c r="A154" t="s">
        <v>927</v>
      </c>
      <c r="B154" t="s">
        <v>147</v>
      </c>
      <c r="C154" t="s">
        <v>317</v>
      </c>
      <c r="D154" t="s">
        <v>318</v>
      </c>
      <c r="F154" s="2"/>
      <c r="J154" s="2">
        <v>140915</v>
      </c>
      <c r="K154" s="2"/>
      <c r="M154" s="2">
        <v>0</v>
      </c>
      <c r="N154" s="1"/>
      <c r="O154" s="1"/>
    </row>
    <row r="155" spans="1:15" ht="12.75">
      <c r="A155" t="s">
        <v>927</v>
      </c>
      <c r="B155" t="s">
        <v>147</v>
      </c>
      <c r="C155" t="s">
        <v>320</v>
      </c>
      <c r="D155" t="s">
        <v>1190</v>
      </c>
      <c r="F155" s="2"/>
      <c r="J155" s="2">
        <v>0</v>
      </c>
      <c r="K155" s="2"/>
      <c r="M155" s="2">
        <v>270404</v>
      </c>
      <c r="N155" s="1"/>
      <c r="O155" s="1"/>
    </row>
    <row r="156" spans="1:15" ht="12.75">
      <c r="A156" t="s">
        <v>927</v>
      </c>
      <c r="B156" t="s">
        <v>147</v>
      </c>
      <c r="C156" t="s">
        <v>321</v>
      </c>
      <c r="D156" t="s">
        <v>803</v>
      </c>
      <c r="F156" s="2"/>
      <c r="J156" s="2">
        <v>0</v>
      </c>
      <c r="K156" s="2"/>
      <c r="M156" s="2">
        <v>222391</v>
      </c>
      <c r="N156" s="1"/>
      <c r="O156" s="1"/>
    </row>
    <row r="157" spans="1:15" ht="12.75">
      <c r="A157" t="s">
        <v>927</v>
      </c>
      <c r="B157" t="s">
        <v>147</v>
      </c>
      <c r="C157" t="s">
        <v>322</v>
      </c>
      <c r="D157" t="s">
        <v>323</v>
      </c>
      <c r="F157" s="2"/>
      <c r="J157" s="2">
        <v>0</v>
      </c>
      <c r="K157" s="2"/>
      <c r="M157" s="2">
        <v>50281</v>
      </c>
      <c r="N157" s="1"/>
      <c r="O157" s="1"/>
    </row>
    <row r="158" spans="1:15" ht="12.75">
      <c r="A158" t="s">
        <v>927</v>
      </c>
      <c r="B158" t="s">
        <v>543</v>
      </c>
      <c r="C158" t="s">
        <v>310</v>
      </c>
      <c r="D158" t="s">
        <v>1190</v>
      </c>
      <c r="F158" s="2"/>
      <c r="J158" s="2">
        <v>2084596</v>
      </c>
      <c r="K158" s="2"/>
      <c r="M158" s="2">
        <v>1732911</v>
      </c>
      <c r="N158" s="1"/>
      <c r="O158" s="1"/>
    </row>
    <row r="159" spans="1:15" ht="12.75">
      <c r="A159" t="s">
        <v>927</v>
      </c>
      <c r="B159" t="s">
        <v>543</v>
      </c>
      <c r="C159" t="s">
        <v>427</v>
      </c>
      <c r="D159" t="s">
        <v>803</v>
      </c>
      <c r="F159" s="2"/>
      <c r="J159" s="2">
        <v>1635459</v>
      </c>
      <c r="K159" s="2"/>
      <c r="M159">
        <v>0</v>
      </c>
      <c r="N159" s="1"/>
      <c r="O159" s="1"/>
    </row>
    <row r="160" spans="1:15" ht="12.75">
      <c r="A160" t="s">
        <v>927</v>
      </c>
      <c r="B160" t="s">
        <v>543</v>
      </c>
      <c r="C160" t="s">
        <v>427</v>
      </c>
      <c r="D160" t="s">
        <v>803</v>
      </c>
      <c r="F160" s="2"/>
      <c r="J160" s="2">
        <v>914530</v>
      </c>
      <c r="K160" s="2"/>
      <c r="M160" s="2">
        <v>78075</v>
      </c>
      <c r="N160" s="1"/>
      <c r="O160" s="1"/>
    </row>
    <row r="161" spans="1:15" ht="12.75">
      <c r="A161" t="s">
        <v>927</v>
      </c>
      <c r="B161" t="s">
        <v>543</v>
      </c>
      <c r="C161" t="s">
        <v>428</v>
      </c>
      <c r="D161" t="s">
        <v>1190</v>
      </c>
      <c r="F161" s="2"/>
      <c r="J161" s="2">
        <v>871325</v>
      </c>
      <c r="K161" s="2"/>
      <c r="M161" s="2">
        <v>1308902</v>
      </c>
      <c r="N161" s="1"/>
      <c r="O161" s="1"/>
    </row>
    <row r="162" spans="1:15" ht="12.75">
      <c r="A162" t="s">
        <v>927</v>
      </c>
      <c r="B162" t="s">
        <v>543</v>
      </c>
      <c r="C162" t="s">
        <v>429</v>
      </c>
      <c r="D162" t="s">
        <v>1190</v>
      </c>
      <c r="F162" s="2"/>
      <c r="J162" s="2">
        <v>760394</v>
      </c>
      <c r="K162" s="2"/>
      <c r="M162" s="2">
        <v>753125</v>
      </c>
      <c r="N162" s="1"/>
      <c r="O162" s="1"/>
    </row>
    <row r="163" spans="1:15" ht="12.75">
      <c r="A163" t="s">
        <v>927</v>
      </c>
      <c r="B163" t="s">
        <v>543</v>
      </c>
      <c r="C163" t="s">
        <v>430</v>
      </c>
      <c r="D163" t="s">
        <v>1190</v>
      </c>
      <c r="F163" s="2"/>
      <c r="J163" s="2">
        <v>708598</v>
      </c>
      <c r="K163" s="2"/>
      <c r="M163" s="2">
        <v>689453</v>
      </c>
      <c r="N163" s="1"/>
      <c r="O163" s="1"/>
    </row>
    <row r="164" spans="1:15" ht="12.75">
      <c r="A164" t="s">
        <v>927</v>
      </c>
      <c r="B164" t="s">
        <v>543</v>
      </c>
      <c r="C164" t="s">
        <v>431</v>
      </c>
      <c r="D164" t="s">
        <v>1190</v>
      </c>
      <c r="F164" s="2"/>
      <c r="J164" s="2">
        <v>614190</v>
      </c>
      <c r="K164" s="2"/>
      <c r="N164" s="1"/>
      <c r="O164" s="1"/>
    </row>
    <row r="165" spans="1:15" ht="12.75">
      <c r="A165" t="s">
        <v>927</v>
      </c>
      <c r="B165" t="s">
        <v>543</v>
      </c>
      <c r="C165" t="s">
        <v>297</v>
      </c>
      <c r="D165" t="s">
        <v>803</v>
      </c>
      <c r="F165" s="2"/>
      <c r="J165" s="2">
        <v>435460</v>
      </c>
      <c r="K165" s="2"/>
      <c r="M165" s="2">
        <v>117416</v>
      </c>
      <c r="N165" s="1"/>
      <c r="O165" s="1"/>
    </row>
    <row r="166" spans="1:15" ht="12.75">
      <c r="A166" t="s">
        <v>927</v>
      </c>
      <c r="B166" t="s">
        <v>543</v>
      </c>
      <c r="C166" t="s">
        <v>362</v>
      </c>
      <c r="D166" t="s">
        <v>803</v>
      </c>
      <c r="F166" s="2"/>
      <c r="J166" s="2">
        <v>301515</v>
      </c>
      <c r="K166" s="2"/>
      <c r="M166" s="2">
        <v>131438</v>
      </c>
      <c r="N166" s="1"/>
      <c r="O166" s="1"/>
    </row>
    <row r="167" spans="1:15" ht="12.75">
      <c r="A167" t="s">
        <v>927</v>
      </c>
      <c r="B167" t="s">
        <v>543</v>
      </c>
      <c r="C167" t="s">
        <v>432</v>
      </c>
      <c r="D167" t="s">
        <v>318</v>
      </c>
      <c r="F167" s="2"/>
      <c r="J167" s="2">
        <v>291430</v>
      </c>
      <c r="K167" s="2"/>
      <c r="N167" s="1"/>
      <c r="O167" s="1"/>
    </row>
    <row r="168" spans="1:15" ht="12.75">
      <c r="A168" t="s">
        <v>927</v>
      </c>
      <c r="B168" t="s">
        <v>543</v>
      </c>
      <c r="C168" t="s">
        <v>433</v>
      </c>
      <c r="D168" t="s">
        <v>1190</v>
      </c>
      <c r="F168" s="2"/>
      <c r="J168" s="2">
        <v>0</v>
      </c>
      <c r="K168" s="2"/>
      <c r="M168" s="2">
        <v>420107</v>
      </c>
      <c r="N168" s="1"/>
      <c r="O168" s="1"/>
    </row>
    <row r="169" spans="1:15" ht="12.75">
      <c r="A169" t="s">
        <v>927</v>
      </c>
      <c r="B169" t="s">
        <v>543</v>
      </c>
      <c r="C169" t="s">
        <v>434</v>
      </c>
      <c r="D169" t="s">
        <v>803</v>
      </c>
      <c r="F169" s="2"/>
      <c r="J169" s="2">
        <v>0</v>
      </c>
      <c r="K169" s="2"/>
      <c r="M169" s="2">
        <v>83137</v>
      </c>
      <c r="N169" s="1"/>
      <c r="O169" s="1"/>
    </row>
    <row r="170" spans="1:15" ht="12.75">
      <c r="A170" t="s">
        <v>927</v>
      </c>
      <c r="B170" t="s">
        <v>543</v>
      </c>
      <c r="C170" t="s">
        <v>426</v>
      </c>
      <c r="D170" t="s">
        <v>803</v>
      </c>
      <c r="F170" s="2"/>
      <c r="J170" s="2">
        <v>0</v>
      </c>
      <c r="K170" s="2"/>
      <c r="M170" s="2">
        <v>57352</v>
      </c>
      <c r="N170" s="1"/>
      <c r="O170" s="1"/>
    </row>
    <row r="171" spans="1:15" ht="12.75">
      <c r="A171" t="s">
        <v>927</v>
      </c>
      <c r="B171" t="s">
        <v>542</v>
      </c>
      <c r="C171" t="s">
        <v>211</v>
      </c>
      <c r="D171" t="s">
        <v>212</v>
      </c>
      <c r="F171" s="2"/>
      <c r="J171" s="2">
        <v>3435118</v>
      </c>
      <c r="K171" s="2"/>
      <c r="M171">
        <v>0</v>
      </c>
      <c r="N171" s="1"/>
      <c r="O171" s="1"/>
    </row>
    <row r="172" spans="1:15" ht="12.75">
      <c r="A172" t="s">
        <v>927</v>
      </c>
      <c r="B172" t="s">
        <v>542</v>
      </c>
      <c r="C172" t="s">
        <v>276</v>
      </c>
      <c r="D172" t="s">
        <v>212</v>
      </c>
      <c r="F172" s="2"/>
      <c r="J172" s="2">
        <v>3092674</v>
      </c>
      <c r="K172" s="2"/>
      <c r="M172">
        <v>0</v>
      </c>
      <c r="N172" s="1"/>
      <c r="O172" s="1"/>
    </row>
    <row r="173" spans="1:15" ht="12.75">
      <c r="A173" t="s">
        <v>927</v>
      </c>
      <c r="B173" t="s">
        <v>542</v>
      </c>
      <c r="C173" t="s">
        <v>277</v>
      </c>
      <c r="D173" t="s">
        <v>212</v>
      </c>
      <c r="F173" s="2"/>
      <c r="J173" s="2">
        <v>1549022</v>
      </c>
      <c r="K173" s="2"/>
      <c r="M173">
        <v>0</v>
      </c>
      <c r="N173" s="1"/>
      <c r="O173" s="1"/>
    </row>
    <row r="174" spans="1:15" ht="12.75">
      <c r="A174" t="s">
        <v>927</v>
      </c>
      <c r="B174" t="s">
        <v>542</v>
      </c>
      <c r="C174" t="s">
        <v>278</v>
      </c>
      <c r="D174" t="s">
        <v>212</v>
      </c>
      <c r="F174" s="2"/>
      <c r="J174" s="2">
        <v>802677</v>
      </c>
      <c r="K174" s="2"/>
      <c r="M174">
        <v>0</v>
      </c>
      <c r="N174" s="1"/>
      <c r="O174" s="1"/>
    </row>
    <row r="175" spans="1:15" ht="12.75">
      <c r="A175" t="s">
        <v>927</v>
      </c>
      <c r="B175" t="s">
        <v>542</v>
      </c>
      <c r="C175" t="s">
        <v>279</v>
      </c>
      <c r="D175" t="s">
        <v>212</v>
      </c>
      <c r="F175" s="2"/>
      <c r="J175" s="2">
        <v>761107</v>
      </c>
      <c r="K175" s="2"/>
      <c r="M175">
        <v>0</v>
      </c>
      <c r="N175" s="1"/>
      <c r="O175" s="1"/>
    </row>
    <row r="176" spans="1:15" ht="12.75">
      <c r="A176" t="s">
        <v>927</v>
      </c>
      <c r="B176" t="s">
        <v>542</v>
      </c>
      <c r="C176" t="s">
        <v>280</v>
      </c>
      <c r="D176" t="s">
        <v>1024</v>
      </c>
      <c r="F176" s="2"/>
      <c r="J176" s="2">
        <v>386961</v>
      </c>
      <c r="K176" s="2"/>
      <c r="M176">
        <v>0</v>
      </c>
      <c r="N176" s="1"/>
      <c r="O176" s="1"/>
    </row>
    <row r="177" spans="1:15" ht="12.75">
      <c r="A177" t="s">
        <v>927</v>
      </c>
      <c r="B177" t="s">
        <v>542</v>
      </c>
      <c r="C177" t="s">
        <v>282</v>
      </c>
      <c r="D177" t="s">
        <v>1024</v>
      </c>
      <c r="F177" s="2"/>
      <c r="J177" s="2">
        <v>366254</v>
      </c>
      <c r="K177" s="2"/>
      <c r="M177" s="2">
        <v>0</v>
      </c>
      <c r="N177" s="1"/>
      <c r="O177" s="1"/>
    </row>
    <row r="178" spans="1:15" ht="12.75">
      <c r="A178" t="s">
        <v>927</v>
      </c>
      <c r="B178" t="s">
        <v>542</v>
      </c>
      <c r="C178" t="s">
        <v>281</v>
      </c>
      <c r="D178" t="s">
        <v>1068</v>
      </c>
      <c r="F178" s="2"/>
      <c r="J178" s="2">
        <v>355524</v>
      </c>
      <c r="K178" s="2"/>
      <c r="M178">
        <v>0</v>
      </c>
      <c r="N178" s="1"/>
      <c r="O178" s="1"/>
    </row>
    <row r="179" spans="1:15" ht="12.75">
      <c r="A179" t="s">
        <v>927</v>
      </c>
      <c r="B179" t="s">
        <v>542</v>
      </c>
      <c r="C179" t="s">
        <v>283</v>
      </c>
      <c r="D179" t="s">
        <v>284</v>
      </c>
      <c r="F179" s="2"/>
      <c r="J179" s="2">
        <v>286283</v>
      </c>
      <c r="K179" s="2"/>
      <c r="M179" s="2">
        <v>0</v>
      </c>
      <c r="N179" s="1"/>
      <c r="O179" s="1"/>
    </row>
    <row r="180" spans="1:15" ht="12.75">
      <c r="A180" t="s">
        <v>927</v>
      </c>
      <c r="B180" t="s">
        <v>542</v>
      </c>
      <c r="C180" t="s">
        <v>784</v>
      </c>
      <c r="D180" t="s">
        <v>1024</v>
      </c>
      <c r="F180" s="2"/>
      <c r="J180" s="2">
        <v>200831</v>
      </c>
      <c r="K180" s="2"/>
      <c r="M180" s="2">
        <v>0</v>
      </c>
      <c r="N180" s="1"/>
      <c r="O180" s="1"/>
    </row>
    <row r="181" spans="1:15" ht="12.75">
      <c r="A181" t="s">
        <v>927</v>
      </c>
      <c r="B181" t="s">
        <v>542</v>
      </c>
      <c r="C181" t="s">
        <v>134</v>
      </c>
      <c r="F181" s="2"/>
      <c r="J181" s="2">
        <v>146416</v>
      </c>
      <c r="K181" s="2"/>
      <c r="M181" s="2">
        <v>639884</v>
      </c>
      <c r="N181" s="1"/>
      <c r="O181" s="1"/>
    </row>
    <row r="182" spans="1:15" ht="12.75">
      <c r="A182" t="s">
        <v>927</v>
      </c>
      <c r="B182" t="s">
        <v>542</v>
      </c>
      <c r="C182" t="s">
        <v>295</v>
      </c>
      <c r="D182" t="s">
        <v>1024</v>
      </c>
      <c r="F182" s="2"/>
      <c r="J182" s="2">
        <v>0</v>
      </c>
      <c r="K182" s="2"/>
      <c r="M182" s="2">
        <v>3000000</v>
      </c>
      <c r="N182" s="1"/>
      <c r="O182" s="1"/>
    </row>
    <row r="183" spans="1:15" ht="12.75">
      <c r="A183" t="s">
        <v>927</v>
      </c>
      <c r="B183" t="s">
        <v>542</v>
      </c>
      <c r="C183" t="s">
        <v>296</v>
      </c>
      <c r="D183" t="s">
        <v>1024</v>
      </c>
      <c r="F183" s="2"/>
      <c r="J183" s="2">
        <v>0</v>
      </c>
      <c r="K183" s="2"/>
      <c r="M183" s="2">
        <v>1623458</v>
      </c>
      <c r="N183" s="1"/>
      <c r="O183" s="1"/>
    </row>
    <row r="184" spans="1:15" ht="12.75">
      <c r="A184" t="s">
        <v>927</v>
      </c>
      <c r="B184" t="s">
        <v>542</v>
      </c>
      <c r="C184" t="s">
        <v>297</v>
      </c>
      <c r="D184" t="s">
        <v>803</v>
      </c>
      <c r="F184" s="2"/>
      <c r="J184" s="2">
        <v>0</v>
      </c>
      <c r="K184" s="2"/>
      <c r="M184" s="2">
        <v>409184</v>
      </c>
      <c r="N184" s="1"/>
      <c r="O184" s="1"/>
    </row>
    <row r="185" spans="1:15" ht="12.75">
      <c r="A185" t="s">
        <v>927</v>
      </c>
      <c r="B185" t="s">
        <v>542</v>
      </c>
      <c r="C185" t="s">
        <v>298</v>
      </c>
      <c r="D185" t="s">
        <v>1068</v>
      </c>
      <c r="F185" s="2"/>
      <c r="J185" s="2">
        <v>0</v>
      </c>
      <c r="K185" s="2"/>
      <c r="M185" s="2">
        <v>379999</v>
      </c>
      <c r="N185" s="1"/>
      <c r="O185" s="1"/>
    </row>
    <row r="186" spans="1:15" ht="12.75">
      <c r="A186" t="s">
        <v>927</v>
      </c>
      <c r="B186" t="s">
        <v>542</v>
      </c>
      <c r="C186" t="s">
        <v>299</v>
      </c>
      <c r="D186" t="s">
        <v>1024</v>
      </c>
      <c r="F186" s="2"/>
      <c r="J186" s="2">
        <v>0</v>
      </c>
      <c r="K186" s="2"/>
      <c r="M186" s="2">
        <v>320000</v>
      </c>
      <c r="N186" s="1"/>
      <c r="O186" s="1"/>
    </row>
    <row r="187" spans="1:15" ht="12.75">
      <c r="A187" t="s">
        <v>927</v>
      </c>
      <c r="B187" t="s">
        <v>542</v>
      </c>
      <c r="C187" t="s">
        <v>41</v>
      </c>
      <c r="D187" t="s">
        <v>284</v>
      </c>
      <c r="F187" s="2"/>
      <c r="J187" s="2">
        <v>0</v>
      </c>
      <c r="K187" s="2"/>
      <c r="M187" s="2">
        <v>297567</v>
      </c>
      <c r="N187" s="1"/>
      <c r="O187" s="1"/>
    </row>
    <row r="188" spans="1:15" ht="12.75">
      <c r="A188" t="s">
        <v>927</v>
      </c>
      <c r="B188" t="s">
        <v>542</v>
      </c>
      <c r="C188" t="s">
        <v>300</v>
      </c>
      <c r="D188" t="s">
        <v>1236</v>
      </c>
      <c r="F188" s="2"/>
      <c r="J188" s="2">
        <v>0</v>
      </c>
      <c r="K188" s="2"/>
      <c r="M188" s="2">
        <v>228504</v>
      </c>
      <c r="N188" s="1"/>
      <c r="O188" s="1"/>
    </row>
    <row r="189" spans="1:15" ht="12.75">
      <c r="A189" t="s">
        <v>927</v>
      </c>
      <c r="B189" t="s">
        <v>542</v>
      </c>
      <c r="C189" t="s">
        <v>301</v>
      </c>
      <c r="D189" t="s">
        <v>1236</v>
      </c>
      <c r="F189" s="2"/>
      <c r="J189" s="2">
        <v>0</v>
      </c>
      <c r="K189" s="2"/>
      <c r="M189" s="2">
        <v>188228</v>
      </c>
      <c r="N189" s="1"/>
      <c r="O189" s="1"/>
    </row>
    <row r="190" spans="1:15" ht="12.75">
      <c r="A190" t="s">
        <v>927</v>
      </c>
      <c r="B190" t="s">
        <v>542</v>
      </c>
      <c r="C190" t="s">
        <v>564</v>
      </c>
      <c r="D190" t="s">
        <v>212</v>
      </c>
      <c r="F190" s="2"/>
      <c r="J190" s="2">
        <v>0</v>
      </c>
      <c r="K190" s="2"/>
      <c r="M190" s="2">
        <v>177765</v>
      </c>
      <c r="N190" s="1"/>
      <c r="O190" s="1"/>
    </row>
    <row r="191" spans="1:15" ht="12.75">
      <c r="A191" t="s">
        <v>927</v>
      </c>
      <c r="B191" t="s">
        <v>542</v>
      </c>
      <c r="C191" t="s">
        <v>302</v>
      </c>
      <c r="D191" t="s">
        <v>303</v>
      </c>
      <c r="F191" s="2"/>
      <c r="J191" s="2">
        <v>0</v>
      </c>
      <c r="K191" s="2"/>
      <c r="M191" s="2">
        <v>166459</v>
      </c>
      <c r="N191" s="1"/>
      <c r="O191" s="1"/>
    </row>
    <row r="192" spans="1:15" ht="12.75">
      <c r="A192" t="s">
        <v>927</v>
      </c>
      <c r="B192" t="s">
        <v>148</v>
      </c>
      <c r="C192" t="s">
        <v>297</v>
      </c>
      <c r="D192" t="s">
        <v>803</v>
      </c>
      <c r="F192" s="2"/>
      <c r="J192" s="2">
        <v>1297211</v>
      </c>
      <c r="K192" s="2"/>
      <c r="M192" s="2">
        <v>420868</v>
      </c>
      <c r="N192" s="1"/>
      <c r="O192" s="1"/>
    </row>
    <row r="193" spans="1:15" ht="12.75">
      <c r="A193" t="s">
        <v>927</v>
      </c>
      <c r="B193" t="s">
        <v>148</v>
      </c>
      <c r="C193" t="s">
        <v>416</v>
      </c>
      <c r="D193" t="s">
        <v>1068</v>
      </c>
      <c r="F193" s="2"/>
      <c r="J193" s="2">
        <v>610395</v>
      </c>
      <c r="K193" s="2"/>
      <c r="M193" s="2">
        <v>120000</v>
      </c>
      <c r="N193" s="1"/>
      <c r="O193" s="1"/>
    </row>
    <row r="194" spans="1:15" ht="12.75">
      <c r="A194" t="s">
        <v>927</v>
      </c>
      <c r="B194" t="s">
        <v>148</v>
      </c>
      <c r="C194" t="s">
        <v>417</v>
      </c>
      <c r="D194" t="s">
        <v>1190</v>
      </c>
      <c r="F194" s="2"/>
      <c r="J194" s="2">
        <v>427240</v>
      </c>
      <c r="K194" s="2"/>
      <c r="M194">
        <v>0</v>
      </c>
      <c r="N194" s="1"/>
      <c r="O194" s="1"/>
    </row>
    <row r="195" spans="1:15" ht="12.75">
      <c r="A195" t="s">
        <v>927</v>
      </c>
      <c r="B195" t="s">
        <v>148</v>
      </c>
      <c r="C195" t="s">
        <v>418</v>
      </c>
      <c r="D195" t="s">
        <v>212</v>
      </c>
      <c r="F195" s="2"/>
      <c r="J195" s="2">
        <v>377123</v>
      </c>
      <c r="K195" s="2"/>
      <c r="M195" s="2">
        <v>0</v>
      </c>
      <c r="N195" s="1"/>
      <c r="O195" s="1"/>
    </row>
    <row r="196" spans="1:15" ht="12.75">
      <c r="A196" t="s">
        <v>927</v>
      </c>
      <c r="B196" t="s">
        <v>148</v>
      </c>
      <c r="C196" t="s">
        <v>419</v>
      </c>
      <c r="D196" t="s">
        <v>1190</v>
      </c>
      <c r="F196" s="2"/>
      <c r="J196" s="2">
        <v>218057</v>
      </c>
      <c r="K196" s="2"/>
      <c r="M196" s="2">
        <v>225854</v>
      </c>
      <c r="N196" s="1"/>
      <c r="O196" s="1"/>
    </row>
    <row r="197" spans="1:15" ht="12.75">
      <c r="A197" t="s">
        <v>927</v>
      </c>
      <c r="B197" t="s">
        <v>148</v>
      </c>
      <c r="C197" t="s">
        <v>420</v>
      </c>
      <c r="D197" t="s">
        <v>1190</v>
      </c>
      <c r="F197" s="2"/>
      <c r="J197" s="2">
        <v>187575</v>
      </c>
      <c r="K197" s="2"/>
      <c r="M197" s="2">
        <v>205250</v>
      </c>
      <c r="N197" s="1"/>
      <c r="O197" s="1"/>
    </row>
    <row r="198" spans="1:15" ht="12.75">
      <c r="A198" t="s">
        <v>927</v>
      </c>
      <c r="B198" t="s">
        <v>148</v>
      </c>
      <c r="C198" t="s">
        <v>421</v>
      </c>
      <c r="D198" t="s">
        <v>212</v>
      </c>
      <c r="F198" s="2"/>
      <c r="J198" s="2">
        <v>175974</v>
      </c>
      <c r="K198" s="2"/>
      <c r="M198" s="2">
        <v>0</v>
      </c>
      <c r="N198" s="1"/>
      <c r="O198" s="1"/>
    </row>
    <row r="199" spans="1:15" ht="12.75">
      <c r="A199" t="s">
        <v>927</v>
      </c>
      <c r="B199" t="s">
        <v>148</v>
      </c>
      <c r="C199" t="s">
        <v>316</v>
      </c>
      <c r="D199" t="s">
        <v>803</v>
      </c>
      <c r="F199" s="2"/>
      <c r="J199" s="2">
        <v>168891</v>
      </c>
      <c r="K199" s="2"/>
      <c r="M199" s="2">
        <v>105627</v>
      </c>
      <c r="N199" s="1"/>
      <c r="O199" s="1"/>
    </row>
    <row r="200" spans="1:15" ht="12.75">
      <c r="A200" t="s">
        <v>927</v>
      </c>
      <c r="B200" t="s">
        <v>148</v>
      </c>
      <c r="C200" t="s">
        <v>1229</v>
      </c>
      <c r="D200" t="s">
        <v>1190</v>
      </c>
      <c r="F200" s="2"/>
      <c r="J200" s="2">
        <v>165951</v>
      </c>
      <c r="K200" s="2"/>
      <c r="M200" s="2">
        <v>0</v>
      </c>
      <c r="N200" s="1"/>
      <c r="O200" s="1"/>
    </row>
    <row r="201" spans="1:15" ht="12.75">
      <c r="A201" t="s">
        <v>927</v>
      </c>
      <c r="B201" t="s">
        <v>148</v>
      </c>
      <c r="C201" t="s">
        <v>1336</v>
      </c>
      <c r="D201" t="s">
        <v>212</v>
      </c>
      <c r="F201" s="2"/>
      <c r="J201" s="2">
        <v>135726</v>
      </c>
      <c r="K201" s="2"/>
      <c r="M201" s="2">
        <v>0</v>
      </c>
      <c r="N201" s="1"/>
      <c r="O201" s="1"/>
    </row>
    <row r="202" spans="1:15" ht="12.75">
      <c r="A202" t="s">
        <v>927</v>
      </c>
      <c r="B202" t="s">
        <v>148</v>
      </c>
      <c r="C202" t="s">
        <v>422</v>
      </c>
      <c r="D202" t="s">
        <v>423</v>
      </c>
      <c r="F202" s="2"/>
      <c r="J202" s="2">
        <v>0</v>
      </c>
      <c r="K202" s="2"/>
      <c r="M202" s="2">
        <v>142946</v>
      </c>
      <c r="N202" s="1"/>
      <c r="O202" s="1"/>
    </row>
    <row r="203" spans="1:15" ht="12.75">
      <c r="A203" t="s">
        <v>927</v>
      </c>
      <c r="B203" t="s">
        <v>148</v>
      </c>
      <c r="C203" t="s">
        <v>424</v>
      </c>
      <c r="D203" t="s">
        <v>1190</v>
      </c>
      <c r="F203" s="2"/>
      <c r="J203" s="2">
        <v>0</v>
      </c>
      <c r="K203" s="2"/>
      <c r="M203" s="2">
        <v>86900</v>
      </c>
      <c r="N203" s="1"/>
      <c r="O203" s="1"/>
    </row>
    <row r="204" spans="1:15" ht="12.75">
      <c r="A204" t="s">
        <v>927</v>
      </c>
      <c r="B204" t="s">
        <v>148</v>
      </c>
      <c r="C204" t="s">
        <v>425</v>
      </c>
      <c r="D204" t="s">
        <v>212</v>
      </c>
      <c r="F204" s="2"/>
      <c r="J204" s="2">
        <v>0</v>
      </c>
      <c r="K204" s="2"/>
      <c r="M204" s="2">
        <v>79990</v>
      </c>
      <c r="N204" s="1"/>
      <c r="O204" s="1"/>
    </row>
    <row r="205" spans="1:15" ht="12.75">
      <c r="A205" t="s">
        <v>927</v>
      </c>
      <c r="B205" t="s">
        <v>148</v>
      </c>
      <c r="C205" t="s">
        <v>426</v>
      </c>
      <c r="D205" t="s">
        <v>803</v>
      </c>
      <c r="F205" s="2"/>
      <c r="J205" s="2">
        <v>0</v>
      </c>
      <c r="K205" s="2"/>
      <c r="M205" s="2">
        <v>55219</v>
      </c>
      <c r="N205" s="1"/>
      <c r="O205" s="1"/>
    </row>
    <row r="206" spans="1:15" ht="12.75">
      <c r="A206" t="s">
        <v>927</v>
      </c>
      <c r="B206" t="s">
        <v>149</v>
      </c>
      <c r="C206" t="s">
        <v>308</v>
      </c>
      <c r="D206" t="s">
        <v>309</v>
      </c>
      <c r="F206" s="2"/>
      <c r="J206" s="2">
        <v>978070</v>
      </c>
      <c r="K206" s="2"/>
      <c r="M206" s="2">
        <v>255705</v>
      </c>
      <c r="N206" s="1"/>
      <c r="O206" s="1"/>
    </row>
    <row r="207" spans="1:15" ht="12.75">
      <c r="A207" t="s">
        <v>927</v>
      </c>
      <c r="B207" t="s">
        <v>149</v>
      </c>
      <c r="C207" t="s">
        <v>1229</v>
      </c>
      <c r="D207" t="s">
        <v>1190</v>
      </c>
      <c r="F207" s="2"/>
      <c r="J207" s="2">
        <v>348341</v>
      </c>
      <c r="K207" s="2"/>
      <c r="M207">
        <v>0</v>
      </c>
      <c r="N207" s="1"/>
      <c r="O207" s="1"/>
    </row>
    <row r="208" spans="1:15" ht="12.75">
      <c r="A208" t="s">
        <v>927</v>
      </c>
      <c r="B208" t="s">
        <v>149</v>
      </c>
      <c r="C208" t="s">
        <v>316</v>
      </c>
      <c r="D208" t="s">
        <v>803</v>
      </c>
      <c r="F208" s="2"/>
      <c r="J208" s="2">
        <v>179384</v>
      </c>
      <c r="K208" s="2"/>
      <c r="M208" s="2">
        <v>0</v>
      </c>
      <c r="N208" s="1"/>
      <c r="O208" s="1"/>
    </row>
    <row r="209" spans="1:15" ht="12.75">
      <c r="A209" t="s">
        <v>927</v>
      </c>
      <c r="B209" t="s">
        <v>149</v>
      </c>
      <c r="C209" t="s">
        <v>420</v>
      </c>
      <c r="D209" t="s">
        <v>1190</v>
      </c>
      <c r="F209" s="2"/>
      <c r="J209" s="2">
        <v>152225</v>
      </c>
      <c r="K209" s="2"/>
      <c r="M209" s="2">
        <v>103650</v>
      </c>
      <c r="N209" s="1"/>
      <c r="O209" s="1"/>
    </row>
    <row r="210" spans="1:15" ht="12.75">
      <c r="A210" t="s">
        <v>927</v>
      </c>
      <c r="B210" t="s">
        <v>149</v>
      </c>
      <c r="C210" t="s">
        <v>366</v>
      </c>
      <c r="D210" t="s">
        <v>1190</v>
      </c>
      <c r="F210" s="2"/>
      <c r="J210" s="2">
        <v>126740</v>
      </c>
      <c r="K210" s="2"/>
      <c r="M210" s="2">
        <v>110370</v>
      </c>
      <c r="N210" s="1"/>
      <c r="O210" s="1"/>
    </row>
    <row r="211" spans="1:15" ht="12.75">
      <c r="A211" t="s">
        <v>927</v>
      </c>
      <c r="B211" t="s">
        <v>149</v>
      </c>
      <c r="C211" t="s">
        <v>419</v>
      </c>
      <c r="D211" t="s">
        <v>1190</v>
      </c>
      <c r="F211" s="2"/>
      <c r="J211" s="2">
        <v>111702</v>
      </c>
      <c r="K211" s="2"/>
      <c r="M211" s="2">
        <v>111479</v>
      </c>
      <c r="N211" s="1"/>
      <c r="O211" s="1"/>
    </row>
    <row r="212" spans="1:15" ht="12.75">
      <c r="A212" t="s">
        <v>927</v>
      </c>
      <c r="B212" t="s">
        <v>149</v>
      </c>
      <c r="C212" t="s">
        <v>547</v>
      </c>
      <c r="D212" t="s">
        <v>1190</v>
      </c>
      <c r="F212" s="2"/>
      <c r="J212" s="2">
        <f>-F212</f>
        <v>0</v>
      </c>
      <c r="K212" s="2"/>
      <c r="M212" s="2">
        <v>139740</v>
      </c>
      <c r="N212" s="1"/>
      <c r="O212" s="1"/>
    </row>
    <row r="213" spans="1:15" ht="12.75">
      <c r="A213" t="s">
        <v>927</v>
      </c>
      <c r="B213" t="s">
        <v>149</v>
      </c>
      <c r="C213" t="s">
        <v>297</v>
      </c>
      <c r="D213" t="s">
        <v>803</v>
      </c>
      <c r="F213" s="2"/>
      <c r="J213" s="2">
        <v>0</v>
      </c>
      <c r="K213" s="2"/>
      <c r="M213" s="2">
        <v>56119</v>
      </c>
      <c r="N213" s="1"/>
      <c r="O213" s="1"/>
    </row>
    <row r="214" spans="1:15" ht="12.75">
      <c r="A214" t="s">
        <v>927</v>
      </c>
      <c r="B214" t="s">
        <v>1026</v>
      </c>
      <c r="C214" t="s">
        <v>1291</v>
      </c>
      <c r="D214" t="s">
        <v>912</v>
      </c>
      <c r="F214" s="2"/>
      <c r="G214" s="2"/>
      <c r="J214" s="2">
        <v>4048134</v>
      </c>
      <c r="K214" s="2"/>
      <c r="M214">
        <v>0</v>
      </c>
      <c r="N214" s="1"/>
      <c r="O214" s="1"/>
    </row>
    <row r="215" spans="1:15" ht="12.75">
      <c r="A215" t="s">
        <v>927</v>
      </c>
      <c r="B215" t="s">
        <v>1026</v>
      </c>
      <c r="C215" t="s">
        <v>1292</v>
      </c>
      <c r="D215" t="s">
        <v>1007</v>
      </c>
      <c r="F215" s="2"/>
      <c r="G215" s="2"/>
      <c r="J215" s="2">
        <v>700679</v>
      </c>
      <c r="K215" s="2"/>
      <c r="M215" s="2">
        <v>1409243</v>
      </c>
      <c r="N215" s="1"/>
      <c r="O215" s="1"/>
    </row>
    <row r="216" spans="1:15" ht="12.75">
      <c r="A216" t="s">
        <v>927</v>
      </c>
      <c r="B216" t="s">
        <v>1026</v>
      </c>
      <c r="C216" t="s">
        <v>1293</v>
      </c>
      <c r="D216" t="s">
        <v>1294</v>
      </c>
      <c r="F216" s="2"/>
      <c r="G216" s="2"/>
      <c r="J216" s="2">
        <v>555954</v>
      </c>
      <c r="K216" s="2"/>
      <c r="N216" s="1"/>
      <c r="O216" s="1"/>
    </row>
    <row r="217" spans="1:15" ht="12.75">
      <c r="A217" t="s">
        <v>927</v>
      </c>
      <c r="B217" t="s">
        <v>1026</v>
      </c>
      <c r="C217" t="s">
        <v>1295</v>
      </c>
      <c r="D217" t="s">
        <v>1296</v>
      </c>
      <c r="F217" s="2"/>
      <c r="G217" s="2"/>
      <c r="J217" s="2">
        <v>510864</v>
      </c>
      <c r="K217" s="2"/>
      <c r="N217" s="1"/>
      <c r="O217" s="1"/>
    </row>
    <row r="218" spans="1:15" ht="12.75">
      <c r="A218" t="s">
        <v>927</v>
      </c>
      <c r="B218" t="s">
        <v>1026</v>
      </c>
      <c r="C218" t="s">
        <v>1297</v>
      </c>
      <c r="D218" t="s">
        <v>912</v>
      </c>
      <c r="F218" s="2"/>
      <c r="G218" s="2"/>
      <c r="J218" s="2">
        <v>338139</v>
      </c>
      <c r="K218" s="2"/>
      <c r="M218" s="2">
        <v>366519</v>
      </c>
      <c r="N218" s="1"/>
      <c r="O218" s="1"/>
    </row>
    <row r="219" spans="1:15" ht="12.75">
      <c r="A219" t="s">
        <v>927</v>
      </c>
      <c r="B219" t="s">
        <v>1026</v>
      </c>
      <c r="C219" t="s">
        <v>1298</v>
      </c>
      <c r="D219" t="s">
        <v>912</v>
      </c>
      <c r="F219" s="2"/>
      <c r="G219" s="2"/>
      <c r="J219" s="2">
        <v>337906</v>
      </c>
      <c r="K219" s="2"/>
      <c r="N219" s="1"/>
      <c r="O219" s="1"/>
    </row>
    <row r="220" spans="1:15" ht="12.75">
      <c r="A220" t="s">
        <v>927</v>
      </c>
      <c r="B220" t="s">
        <v>1026</v>
      </c>
      <c r="C220" t="s">
        <v>1299</v>
      </c>
      <c r="D220" t="s">
        <v>1300</v>
      </c>
      <c r="F220" s="2"/>
      <c r="G220" s="2"/>
      <c r="J220" s="2">
        <v>337899</v>
      </c>
      <c r="K220" s="2"/>
      <c r="N220" s="1"/>
      <c r="O220" s="1"/>
    </row>
    <row r="221" spans="1:15" ht="12.75">
      <c r="A221" t="s">
        <v>927</v>
      </c>
      <c r="B221" t="s">
        <v>1026</v>
      </c>
      <c r="C221" t="s">
        <v>1301</v>
      </c>
      <c r="D221" t="s">
        <v>908</v>
      </c>
      <c r="F221" s="2"/>
      <c r="G221" s="2"/>
      <c r="J221" s="2">
        <v>321299</v>
      </c>
      <c r="K221" s="2"/>
      <c r="N221" s="1"/>
      <c r="O221" s="1"/>
    </row>
    <row r="222" spans="1:15" ht="12.75">
      <c r="A222" t="s">
        <v>927</v>
      </c>
      <c r="B222" t="s">
        <v>1026</v>
      </c>
      <c r="C222" t="s">
        <v>784</v>
      </c>
      <c r="D222" t="s">
        <v>1018</v>
      </c>
      <c r="F222" s="2"/>
      <c r="G222" s="2"/>
      <c r="J222" s="2">
        <v>317587</v>
      </c>
      <c r="K222" s="2"/>
      <c r="M222" s="4">
        <v>259873</v>
      </c>
      <c r="N222" s="1"/>
      <c r="O222" s="1"/>
    </row>
    <row r="223" spans="1:15" ht="12.75">
      <c r="A223" t="s">
        <v>927</v>
      </c>
      <c r="B223" t="s">
        <v>1026</v>
      </c>
      <c r="C223" t="s">
        <v>1302</v>
      </c>
      <c r="D223" t="s">
        <v>912</v>
      </c>
      <c r="F223" s="2"/>
      <c r="G223" s="2"/>
      <c r="J223" s="2">
        <v>282572</v>
      </c>
      <c r="K223" s="2"/>
      <c r="M223" s="2">
        <v>257500</v>
      </c>
      <c r="N223" s="1"/>
      <c r="O223" s="1"/>
    </row>
    <row r="224" spans="1:15" ht="12.75">
      <c r="A224" t="s">
        <v>927</v>
      </c>
      <c r="B224" t="s">
        <v>1026</v>
      </c>
      <c r="C224" t="s">
        <v>1309</v>
      </c>
      <c r="D224" t="s">
        <v>963</v>
      </c>
      <c r="F224" s="2"/>
      <c r="G224" s="2"/>
      <c r="J224" s="2">
        <v>0</v>
      </c>
      <c r="K224" s="2"/>
      <c r="M224" s="2">
        <v>2365983</v>
      </c>
      <c r="N224" s="1"/>
      <c r="O224" s="1"/>
    </row>
    <row r="225" spans="1:15" ht="12.75">
      <c r="A225" t="s">
        <v>927</v>
      </c>
      <c r="B225" t="s">
        <v>1026</v>
      </c>
      <c r="C225" t="s">
        <v>1307</v>
      </c>
      <c r="D225" t="s">
        <v>1308</v>
      </c>
      <c r="F225" s="2"/>
      <c r="G225" s="2"/>
      <c r="J225" s="2">
        <v>0</v>
      </c>
      <c r="K225" s="2"/>
      <c r="M225" s="2">
        <v>1563231</v>
      </c>
      <c r="N225" s="1"/>
      <c r="O225" s="1"/>
    </row>
    <row r="226" spans="1:15" ht="12.75">
      <c r="A226" t="s">
        <v>927</v>
      </c>
      <c r="B226" t="s">
        <v>1026</v>
      </c>
      <c r="C226" t="s">
        <v>1311</v>
      </c>
      <c r="D226" t="s">
        <v>1190</v>
      </c>
      <c r="F226" s="2"/>
      <c r="G226" s="2"/>
      <c r="J226" s="2">
        <v>0</v>
      </c>
      <c r="K226" s="2"/>
      <c r="M226" s="2">
        <v>714000</v>
      </c>
      <c r="N226" s="1"/>
      <c r="O226" s="1"/>
    </row>
    <row r="227" spans="1:15" ht="12.75">
      <c r="A227" t="s">
        <v>927</v>
      </c>
      <c r="B227" t="s">
        <v>1026</v>
      </c>
      <c r="C227" t="s">
        <v>907</v>
      </c>
      <c r="D227" t="s">
        <v>908</v>
      </c>
      <c r="F227" s="2"/>
      <c r="G227" s="2"/>
      <c r="J227" s="2">
        <v>0</v>
      </c>
      <c r="K227" s="2"/>
      <c r="M227" s="2">
        <v>603878</v>
      </c>
      <c r="N227" s="1"/>
      <c r="O227" s="1"/>
    </row>
    <row r="228" spans="1:15" ht="12.75">
      <c r="A228" t="s">
        <v>927</v>
      </c>
      <c r="B228" t="s">
        <v>1026</v>
      </c>
      <c r="C228" t="s">
        <v>1312</v>
      </c>
      <c r="D228" t="s">
        <v>1308</v>
      </c>
      <c r="F228" s="2"/>
      <c r="G228" s="2"/>
      <c r="J228" s="2">
        <v>0</v>
      </c>
      <c r="K228" s="2"/>
      <c r="M228" s="2">
        <v>584088</v>
      </c>
      <c r="N228" s="1"/>
      <c r="O228" s="1"/>
    </row>
    <row r="229" spans="1:15" ht="12.75">
      <c r="A229" t="s">
        <v>927</v>
      </c>
      <c r="B229" t="s">
        <v>1026</v>
      </c>
      <c r="C229" t="s">
        <v>1310</v>
      </c>
      <c r="D229" t="s">
        <v>1199</v>
      </c>
      <c r="F229" s="2"/>
      <c r="G229" s="2"/>
      <c r="J229" s="2">
        <v>0</v>
      </c>
      <c r="K229" s="2"/>
      <c r="M229" s="4">
        <v>288042</v>
      </c>
      <c r="N229" s="1"/>
      <c r="O229" s="1"/>
    </row>
    <row r="230" spans="1:15" ht="12.75">
      <c r="A230" t="s">
        <v>927</v>
      </c>
      <c r="B230" t="s">
        <v>1184</v>
      </c>
      <c r="C230" t="s">
        <v>1187</v>
      </c>
      <c r="D230" t="s">
        <v>1188</v>
      </c>
      <c r="F230" s="2"/>
      <c r="G230" s="2"/>
      <c r="J230" s="2">
        <v>665183</v>
      </c>
      <c r="M230" s="2">
        <v>645219</v>
      </c>
      <c r="N230" s="1"/>
      <c r="O230" s="1"/>
    </row>
    <row r="231" spans="1:15" ht="12.75">
      <c r="A231" t="s">
        <v>927</v>
      </c>
      <c r="B231" t="s">
        <v>1184</v>
      </c>
      <c r="C231" t="s">
        <v>1189</v>
      </c>
      <c r="D231" t="s">
        <v>1190</v>
      </c>
      <c r="F231" s="2"/>
      <c r="G231" s="2"/>
      <c r="J231" s="2">
        <v>656930</v>
      </c>
      <c r="M231" s="2">
        <v>675448</v>
      </c>
      <c r="N231" s="1"/>
      <c r="O231" s="1"/>
    </row>
    <row r="232" spans="1:15" ht="12.75">
      <c r="A232" t="s">
        <v>927</v>
      </c>
      <c r="B232" t="s">
        <v>1184</v>
      </c>
      <c r="C232" t="s">
        <v>1191</v>
      </c>
      <c r="D232" t="s">
        <v>932</v>
      </c>
      <c r="F232" s="2"/>
      <c r="G232" s="2"/>
      <c r="J232" s="2">
        <v>490036</v>
      </c>
      <c r="M232" s="2">
        <v>511239</v>
      </c>
      <c r="N232" s="1"/>
      <c r="O232" s="1"/>
    </row>
    <row r="233" spans="1:15" ht="12.75">
      <c r="A233" t="s">
        <v>927</v>
      </c>
      <c r="B233" t="s">
        <v>1184</v>
      </c>
      <c r="C233" t="s">
        <v>977</v>
      </c>
      <c r="D233" t="s">
        <v>1192</v>
      </c>
      <c r="F233" s="2"/>
      <c r="G233" s="2"/>
      <c r="J233" s="2">
        <v>452136</v>
      </c>
      <c r="M233" s="2">
        <v>0</v>
      </c>
      <c r="N233" s="1"/>
      <c r="O233" s="1"/>
    </row>
    <row r="234" spans="1:15" ht="12.75">
      <c r="A234" t="s">
        <v>927</v>
      </c>
      <c r="B234" t="s">
        <v>1184</v>
      </c>
      <c r="C234" t="s">
        <v>1193</v>
      </c>
      <c r="D234" t="s">
        <v>1194</v>
      </c>
      <c r="F234" s="2"/>
      <c r="G234" s="2"/>
      <c r="J234" s="2">
        <v>375670</v>
      </c>
      <c r="N234" s="1"/>
      <c r="O234" s="1"/>
    </row>
    <row r="235" spans="1:15" ht="12.75">
      <c r="A235" t="s">
        <v>927</v>
      </c>
      <c r="B235" t="s">
        <v>1184</v>
      </c>
      <c r="C235" t="s">
        <v>1195</v>
      </c>
      <c r="D235" t="s">
        <v>1190</v>
      </c>
      <c r="F235" s="2"/>
      <c r="G235" s="2"/>
      <c r="J235" s="2">
        <v>341566</v>
      </c>
      <c r="M235" s="2">
        <v>0</v>
      </c>
      <c r="N235" s="1"/>
      <c r="O235" s="1"/>
    </row>
    <row r="236" spans="1:15" ht="12.75">
      <c r="A236" t="s">
        <v>927</v>
      </c>
      <c r="B236" t="s">
        <v>1184</v>
      </c>
      <c r="C236" t="s">
        <v>1196</v>
      </c>
      <c r="D236" t="s">
        <v>1190</v>
      </c>
      <c r="F236" s="2"/>
      <c r="G236" s="2"/>
      <c r="J236" s="2">
        <v>297210</v>
      </c>
      <c r="M236" s="2">
        <v>0</v>
      </c>
      <c r="N236" s="1"/>
      <c r="O236" s="1"/>
    </row>
    <row r="237" spans="1:15" ht="12.75">
      <c r="A237" t="s">
        <v>927</v>
      </c>
      <c r="B237" t="s">
        <v>1184</v>
      </c>
      <c r="C237" t="s">
        <v>1197</v>
      </c>
      <c r="D237" t="s">
        <v>803</v>
      </c>
      <c r="F237" s="2"/>
      <c r="G237" s="2"/>
      <c r="J237" s="2">
        <v>244835</v>
      </c>
      <c r="M237" s="2">
        <v>140303</v>
      </c>
      <c r="N237" s="1"/>
      <c r="O237" s="1"/>
    </row>
    <row r="238" spans="1:15" ht="12.75">
      <c r="A238" t="s">
        <v>927</v>
      </c>
      <c r="B238" t="s">
        <v>1184</v>
      </c>
      <c r="C238" t="s">
        <v>1198</v>
      </c>
      <c r="D238" t="s">
        <v>1199</v>
      </c>
      <c r="F238" s="2"/>
      <c r="G238" s="2"/>
      <c r="J238" s="2">
        <v>230567</v>
      </c>
      <c r="M238" s="2">
        <v>311656</v>
      </c>
      <c r="N238" s="1"/>
      <c r="O238" s="1"/>
    </row>
    <row r="239" spans="1:15" ht="12.75">
      <c r="A239" t="s">
        <v>927</v>
      </c>
      <c r="B239" t="s">
        <v>1184</v>
      </c>
      <c r="C239" t="s">
        <v>1200</v>
      </c>
      <c r="D239" t="s">
        <v>1201</v>
      </c>
      <c r="F239" s="2"/>
      <c r="G239" s="2"/>
      <c r="J239" s="2">
        <v>210654</v>
      </c>
      <c r="N239" s="1"/>
      <c r="O239" s="1"/>
    </row>
    <row r="240" spans="1:15" ht="12.75">
      <c r="A240" t="s">
        <v>927</v>
      </c>
      <c r="B240" t="s">
        <v>1184</v>
      </c>
      <c r="C240" t="s">
        <v>1203</v>
      </c>
      <c r="D240" t="s">
        <v>803</v>
      </c>
      <c r="F240" s="2"/>
      <c r="G240" s="2"/>
      <c r="J240" s="2">
        <v>0</v>
      </c>
      <c r="M240" s="2">
        <v>486734</v>
      </c>
      <c r="N240" s="1"/>
      <c r="O240" s="1"/>
    </row>
    <row r="241" spans="1:15" ht="12.75">
      <c r="A241" t="s">
        <v>927</v>
      </c>
      <c r="B241" t="s">
        <v>1184</v>
      </c>
      <c r="C241" t="s">
        <v>1202</v>
      </c>
      <c r="D241" t="s">
        <v>1190</v>
      </c>
      <c r="F241" s="2"/>
      <c r="G241" s="2"/>
      <c r="J241" s="2">
        <v>0</v>
      </c>
      <c r="M241" s="2">
        <v>373737</v>
      </c>
      <c r="N241" s="1"/>
      <c r="O241" s="1"/>
    </row>
    <row r="242" spans="1:15" ht="12.75">
      <c r="A242" t="s">
        <v>927</v>
      </c>
      <c r="B242" t="s">
        <v>1184</v>
      </c>
      <c r="C242" t="s">
        <v>1204</v>
      </c>
      <c r="D242" t="s">
        <v>803</v>
      </c>
      <c r="F242" s="2"/>
      <c r="G242" s="2"/>
      <c r="J242" s="2">
        <v>0</v>
      </c>
      <c r="M242" s="2">
        <v>108445</v>
      </c>
      <c r="N242" s="1"/>
      <c r="O242" s="1"/>
    </row>
    <row r="243" spans="1:15" ht="12.75">
      <c r="A243" t="s">
        <v>927</v>
      </c>
      <c r="B243" t="s">
        <v>1383</v>
      </c>
      <c r="C243" t="s">
        <v>1386</v>
      </c>
      <c r="D243" t="s">
        <v>1387</v>
      </c>
      <c r="F243" s="2"/>
      <c r="G243" s="2"/>
      <c r="J243" s="2">
        <v>6835725</v>
      </c>
      <c r="K243" s="2"/>
      <c r="M243" s="2">
        <v>8125549</v>
      </c>
      <c r="N243" s="1"/>
      <c r="O243" s="1"/>
    </row>
    <row r="244" spans="1:15" ht="12.75">
      <c r="A244" t="s">
        <v>927</v>
      </c>
      <c r="B244" t="s">
        <v>1383</v>
      </c>
      <c r="C244" t="s">
        <v>1388</v>
      </c>
      <c r="D244" t="s">
        <v>1188</v>
      </c>
      <c r="F244" s="2"/>
      <c r="G244" s="2"/>
      <c r="J244" s="2">
        <v>1935917</v>
      </c>
      <c r="K244" s="2"/>
      <c r="M244" s="2">
        <v>1815115</v>
      </c>
      <c r="N244" s="1"/>
      <c r="O244" s="1"/>
    </row>
    <row r="245" spans="1:15" ht="12.75">
      <c r="A245" t="s">
        <v>927</v>
      </c>
      <c r="B245" t="s">
        <v>1383</v>
      </c>
      <c r="C245" t="s">
        <v>1389</v>
      </c>
      <c r="D245" t="s">
        <v>1390</v>
      </c>
      <c r="F245" s="2"/>
      <c r="G245" s="2"/>
      <c r="J245" s="2">
        <v>1706180</v>
      </c>
      <c r="K245" s="2"/>
      <c r="M245" s="2">
        <v>1656719</v>
      </c>
      <c r="N245" s="1"/>
      <c r="O245" s="1"/>
    </row>
    <row r="246" spans="1:15" ht="12.75">
      <c r="A246" t="s">
        <v>927</v>
      </c>
      <c r="B246" t="s">
        <v>1383</v>
      </c>
      <c r="C246" t="s">
        <v>1391</v>
      </c>
      <c r="D246" t="s">
        <v>1392</v>
      </c>
      <c r="F246" s="2"/>
      <c r="G246" s="2"/>
      <c r="J246" s="2">
        <v>1597434</v>
      </c>
      <c r="K246" s="2"/>
      <c r="M246" s="2">
        <v>1354524</v>
      </c>
      <c r="N246" s="1"/>
      <c r="O246" s="1"/>
    </row>
    <row r="247" spans="1:15" ht="12.75">
      <c r="A247" t="s">
        <v>927</v>
      </c>
      <c r="B247" t="s">
        <v>1383</v>
      </c>
      <c r="C247" t="s">
        <v>1393</v>
      </c>
      <c r="D247" t="s">
        <v>1394</v>
      </c>
      <c r="F247" s="2"/>
      <c r="G247" s="2"/>
      <c r="J247" s="2">
        <v>1412173</v>
      </c>
      <c r="K247" s="2"/>
      <c r="M247" s="2">
        <v>1232962</v>
      </c>
      <c r="N247" s="1"/>
      <c r="O247" s="1"/>
    </row>
    <row r="248" spans="1:15" ht="12.75">
      <c r="A248" t="s">
        <v>927</v>
      </c>
      <c r="B248" t="s">
        <v>1383</v>
      </c>
      <c r="C248" t="s">
        <v>1395</v>
      </c>
      <c r="D248" t="s">
        <v>1396</v>
      </c>
      <c r="F248" s="2"/>
      <c r="G248" s="2"/>
      <c r="J248" s="2">
        <v>1362925</v>
      </c>
      <c r="K248" s="2"/>
      <c r="M248" s="2">
        <v>1009925</v>
      </c>
      <c r="N248" s="1"/>
      <c r="O248" s="1"/>
    </row>
    <row r="249" spans="1:15" ht="12.75">
      <c r="A249" t="s">
        <v>927</v>
      </c>
      <c r="B249" t="s">
        <v>1383</v>
      </c>
      <c r="C249" t="s">
        <v>1397</v>
      </c>
      <c r="D249" t="s">
        <v>1190</v>
      </c>
      <c r="F249" s="2"/>
      <c r="G249" s="2"/>
      <c r="J249" s="2">
        <v>1339351</v>
      </c>
      <c r="K249" s="2"/>
      <c r="M249" s="2">
        <v>0</v>
      </c>
      <c r="N249" s="1"/>
      <c r="O249" s="1"/>
    </row>
    <row r="250" spans="1:15" ht="12.75">
      <c r="A250" t="s">
        <v>927</v>
      </c>
      <c r="B250" t="s">
        <v>1383</v>
      </c>
      <c r="C250" t="s">
        <v>1398</v>
      </c>
      <c r="D250" t="s">
        <v>1399</v>
      </c>
      <c r="F250" s="2"/>
      <c r="G250" s="2"/>
      <c r="J250" s="2">
        <v>1106817</v>
      </c>
      <c r="K250" s="2"/>
      <c r="M250" s="2">
        <v>1434101</v>
      </c>
      <c r="N250" s="1"/>
      <c r="O250" s="1"/>
    </row>
    <row r="251" spans="1:15" ht="12.75">
      <c r="A251" t="s">
        <v>927</v>
      </c>
      <c r="B251" t="s">
        <v>1383</v>
      </c>
      <c r="C251" t="s">
        <v>1400</v>
      </c>
      <c r="D251" t="s">
        <v>1296</v>
      </c>
      <c r="F251" s="2"/>
      <c r="G251" s="2"/>
      <c r="J251" s="2">
        <v>952034</v>
      </c>
      <c r="K251" s="2"/>
      <c r="M251" s="2">
        <v>0</v>
      </c>
      <c r="N251" s="1"/>
      <c r="O251" s="1"/>
    </row>
    <row r="252" spans="1:15" ht="12.75">
      <c r="A252" t="s">
        <v>927</v>
      </c>
      <c r="B252" t="s">
        <v>1383</v>
      </c>
      <c r="C252" t="s">
        <v>0</v>
      </c>
      <c r="D252" t="s">
        <v>1</v>
      </c>
      <c r="F252" s="2"/>
      <c r="G252" s="2"/>
      <c r="J252" s="2">
        <v>893531</v>
      </c>
      <c r="K252" s="2"/>
      <c r="M252" s="2">
        <v>0</v>
      </c>
      <c r="N252" s="1"/>
      <c r="O252" s="1"/>
    </row>
    <row r="253" spans="1:15" ht="12.75">
      <c r="A253" t="s">
        <v>927</v>
      </c>
      <c r="B253" t="s">
        <v>1383</v>
      </c>
      <c r="C253" t="s">
        <v>22</v>
      </c>
      <c r="D253" t="s">
        <v>566</v>
      </c>
      <c r="F253" s="2"/>
      <c r="G253" s="2"/>
      <c r="J253" s="2">
        <v>91615</v>
      </c>
      <c r="K253" s="2"/>
      <c r="M253" s="2">
        <v>0</v>
      </c>
      <c r="N253" s="1"/>
      <c r="O253" s="1"/>
    </row>
    <row r="254" spans="1:15" ht="12.75">
      <c r="A254" t="s">
        <v>927</v>
      </c>
      <c r="B254" t="s">
        <v>1383</v>
      </c>
      <c r="C254" t="s">
        <v>15</v>
      </c>
      <c r="D254" t="s">
        <v>963</v>
      </c>
      <c r="F254" s="2"/>
      <c r="G254" s="2"/>
      <c r="J254" s="2">
        <v>0</v>
      </c>
      <c r="K254" s="2"/>
      <c r="M254" s="2">
        <v>1058099</v>
      </c>
      <c r="N254" s="1"/>
      <c r="O254" s="1"/>
    </row>
    <row r="255" spans="1:15" ht="12.75">
      <c r="A255" t="s">
        <v>927</v>
      </c>
      <c r="B255" t="s">
        <v>1383</v>
      </c>
      <c r="C255" t="s">
        <v>16</v>
      </c>
      <c r="D255" t="s">
        <v>17</v>
      </c>
      <c r="F255" s="2"/>
      <c r="G255" s="2"/>
      <c r="J255" s="2">
        <v>0</v>
      </c>
      <c r="K255" s="2"/>
      <c r="M255" s="2">
        <v>957236</v>
      </c>
      <c r="N255" s="1"/>
      <c r="O255" s="1"/>
    </row>
    <row r="256" spans="1:15" ht="12.75">
      <c r="A256" t="s">
        <v>927</v>
      </c>
      <c r="B256" t="s">
        <v>1383</v>
      </c>
      <c r="C256" t="s">
        <v>937</v>
      </c>
      <c r="D256" t="s">
        <v>18</v>
      </c>
      <c r="F256" s="2"/>
      <c r="G256" s="2"/>
      <c r="J256" s="2">
        <v>0</v>
      </c>
      <c r="K256" s="2"/>
      <c r="M256" s="2">
        <v>878428</v>
      </c>
      <c r="N256" s="1"/>
      <c r="O256" s="1"/>
    </row>
    <row r="257" spans="1:15" ht="12.75">
      <c r="A257" t="s">
        <v>927</v>
      </c>
      <c r="B257" t="s">
        <v>1097</v>
      </c>
      <c r="C257" t="s">
        <v>1106</v>
      </c>
      <c r="D257" t="s">
        <v>1107</v>
      </c>
      <c r="F257" s="2"/>
      <c r="G257" s="2"/>
      <c r="J257" s="2">
        <v>975358</v>
      </c>
      <c r="K257" s="2"/>
      <c r="L257" s="2"/>
      <c r="M257" s="2">
        <v>939663</v>
      </c>
      <c r="N257" s="1"/>
      <c r="O257" s="1"/>
    </row>
    <row r="258" spans="1:15" ht="12.75">
      <c r="A258" t="s">
        <v>927</v>
      </c>
      <c r="B258" t="s">
        <v>1097</v>
      </c>
      <c r="C258" t="s">
        <v>1108</v>
      </c>
      <c r="D258" t="s">
        <v>1109</v>
      </c>
      <c r="F258" s="2"/>
      <c r="G258" s="2"/>
      <c r="J258" s="2">
        <v>780860</v>
      </c>
      <c r="K258" s="2"/>
      <c r="L258" s="2"/>
      <c r="M258" s="2">
        <v>713047</v>
      </c>
      <c r="N258" s="1"/>
      <c r="O258" s="1"/>
    </row>
    <row r="259" spans="1:15" ht="12.75">
      <c r="A259" t="s">
        <v>927</v>
      </c>
      <c r="B259" t="s">
        <v>1097</v>
      </c>
      <c r="C259" t="s">
        <v>1110</v>
      </c>
      <c r="D259" t="s">
        <v>902</v>
      </c>
      <c r="F259" s="2"/>
      <c r="G259" s="2"/>
      <c r="J259" s="2">
        <v>267392</v>
      </c>
      <c r="K259" s="2"/>
      <c r="L259" s="2"/>
      <c r="M259" s="2">
        <v>172065</v>
      </c>
      <c r="N259" s="1"/>
      <c r="O259" s="1"/>
    </row>
    <row r="260" spans="1:15" ht="12.75">
      <c r="A260" t="s">
        <v>927</v>
      </c>
      <c r="B260" t="s">
        <v>1097</v>
      </c>
      <c r="C260" t="s">
        <v>1111</v>
      </c>
      <c r="D260" t="s">
        <v>1112</v>
      </c>
      <c r="F260" s="2"/>
      <c r="G260" s="2"/>
      <c r="J260" s="2">
        <v>260665</v>
      </c>
      <c r="K260" s="2"/>
      <c r="L260" s="2"/>
      <c r="M260" s="2">
        <v>291896</v>
      </c>
      <c r="N260" s="1"/>
      <c r="O260" s="1"/>
    </row>
    <row r="261" spans="1:15" ht="12.75">
      <c r="A261" t="s">
        <v>927</v>
      </c>
      <c r="B261" t="s">
        <v>1097</v>
      </c>
      <c r="C261" t="s">
        <v>1113</v>
      </c>
      <c r="D261" t="s">
        <v>1114</v>
      </c>
      <c r="F261" s="2"/>
      <c r="G261" s="2"/>
      <c r="J261" s="2">
        <v>112034</v>
      </c>
      <c r="K261" s="2"/>
      <c r="L261" s="2"/>
      <c r="M261" s="2">
        <v>147186</v>
      </c>
      <c r="N261" s="1"/>
      <c r="O261" s="1"/>
    </row>
    <row r="262" spans="1:15" ht="12.75">
      <c r="A262" t="s">
        <v>927</v>
      </c>
      <c r="B262" t="s">
        <v>1097</v>
      </c>
      <c r="C262" t="s">
        <v>1115</v>
      </c>
      <c r="D262" t="s">
        <v>1116</v>
      </c>
      <c r="F262" s="2"/>
      <c r="G262" s="2"/>
      <c r="J262" s="2">
        <v>0</v>
      </c>
      <c r="K262" s="2"/>
      <c r="L262" s="2"/>
      <c r="M262" s="2">
        <v>268749</v>
      </c>
      <c r="N262" s="1"/>
      <c r="O262" s="1"/>
    </row>
    <row r="263" spans="1:15" ht="12.75">
      <c r="A263" t="s">
        <v>927</v>
      </c>
      <c r="B263" t="s">
        <v>1097</v>
      </c>
      <c r="C263" t="s">
        <v>1117</v>
      </c>
      <c r="D263" t="s">
        <v>1118</v>
      </c>
      <c r="F263" s="2"/>
      <c r="G263" s="2"/>
      <c r="J263" s="2">
        <v>0</v>
      </c>
      <c r="K263" s="2"/>
      <c r="L263" s="2"/>
      <c r="M263" s="2">
        <v>109134</v>
      </c>
      <c r="N263" s="1"/>
      <c r="O263" s="1"/>
    </row>
    <row r="264" spans="1:15" ht="12.75">
      <c r="A264" t="s">
        <v>927</v>
      </c>
      <c r="B264" t="s">
        <v>1097</v>
      </c>
      <c r="C264" t="s">
        <v>1119</v>
      </c>
      <c r="D264" t="s">
        <v>842</v>
      </c>
      <c r="F264" s="2"/>
      <c r="G264" s="2"/>
      <c r="J264" s="2">
        <v>0</v>
      </c>
      <c r="K264" s="2"/>
      <c r="L264" s="2"/>
      <c r="M264" s="2">
        <v>82549</v>
      </c>
      <c r="N264" s="1"/>
      <c r="O264" s="1"/>
    </row>
    <row r="265" spans="1:15" ht="12.75">
      <c r="A265" t="s">
        <v>927</v>
      </c>
      <c r="B265" t="s">
        <v>1213</v>
      </c>
      <c r="C265" t="s">
        <v>1227</v>
      </c>
      <c r="D265" t="s">
        <v>1228</v>
      </c>
      <c r="F265" s="2"/>
      <c r="G265" s="2"/>
      <c r="J265" s="2">
        <v>1654963</v>
      </c>
      <c r="K265" s="2"/>
      <c r="M265" s="2">
        <v>1519126</v>
      </c>
      <c r="N265" s="1"/>
      <c r="O265" s="1"/>
    </row>
    <row r="266" spans="1:15" ht="12.75">
      <c r="A266" t="s">
        <v>927</v>
      </c>
      <c r="B266" t="s">
        <v>1213</v>
      </c>
      <c r="C266" t="s">
        <v>1226</v>
      </c>
      <c r="D266" t="s">
        <v>912</v>
      </c>
      <c r="F266" s="2"/>
      <c r="G266" s="2"/>
      <c r="J266" s="2">
        <v>1181095</v>
      </c>
      <c r="K266" s="2"/>
      <c r="M266" s="2">
        <v>1143006</v>
      </c>
      <c r="N266" s="1"/>
      <c r="O266" s="1"/>
    </row>
    <row r="267" spans="1:15" ht="12.75">
      <c r="A267" t="s">
        <v>927</v>
      </c>
      <c r="B267" t="s">
        <v>1213</v>
      </c>
      <c r="C267" t="s">
        <v>1229</v>
      </c>
      <c r="D267" t="s">
        <v>912</v>
      </c>
      <c r="F267" s="2"/>
      <c r="G267" s="2"/>
      <c r="J267" s="2">
        <v>424584</v>
      </c>
      <c r="K267" s="2"/>
      <c r="M267" s="2">
        <v>379596</v>
      </c>
      <c r="N267" s="1"/>
      <c r="O267" s="1"/>
    </row>
    <row r="268" spans="1:15" ht="12.75">
      <c r="A268" t="s">
        <v>927</v>
      </c>
      <c r="B268" t="s">
        <v>1213</v>
      </c>
      <c r="C268" t="s">
        <v>1230</v>
      </c>
      <c r="D268" t="s">
        <v>1231</v>
      </c>
      <c r="F268" s="2"/>
      <c r="G268" s="2"/>
      <c r="J268" s="2">
        <v>415440</v>
      </c>
      <c r="K268" s="2"/>
      <c r="M268" s="2">
        <v>0</v>
      </c>
      <c r="N268" s="1"/>
      <c r="O268" s="1"/>
    </row>
    <row r="269" spans="1:15" ht="12.75">
      <c r="A269" t="s">
        <v>927</v>
      </c>
      <c r="B269" t="s">
        <v>1213</v>
      </c>
      <c r="C269" t="s">
        <v>1232</v>
      </c>
      <c r="D269" t="s">
        <v>1243</v>
      </c>
      <c r="F269" s="2"/>
      <c r="G269" s="2"/>
      <c r="J269" s="2">
        <v>345239</v>
      </c>
      <c r="K269" s="2"/>
      <c r="M269" s="2">
        <v>0</v>
      </c>
      <c r="N269" s="1"/>
      <c r="O269" s="1"/>
    </row>
    <row r="270" spans="1:15" ht="12.75">
      <c r="A270" t="s">
        <v>927</v>
      </c>
      <c r="B270" t="s">
        <v>1213</v>
      </c>
      <c r="C270" t="s">
        <v>1233</v>
      </c>
      <c r="D270" t="s">
        <v>1234</v>
      </c>
      <c r="F270" s="2"/>
      <c r="G270" s="2"/>
      <c r="J270" s="2">
        <v>236544</v>
      </c>
      <c r="K270" s="2"/>
      <c r="M270" s="2">
        <v>278005</v>
      </c>
      <c r="N270" s="1"/>
      <c r="O270" s="1"/>
    </row>
    <row r="271" spans="1:15" ht="12.75">
      <c r="A271" t="s">
        <v>927</v>
      </c>
      <c r="B271" t="s">
        <v>1213</v>
      </c>
      <c r="C271" t="s">
        <v>1235</v>
      </c>
      <c r="D271" t="s">
        <v>1236</v>
      </c>
      <c r="F271" s="2"/>
      <c r="G271" s="2"/>
      <c r="J271" s="2">
        <v>168192</v>
      </c>
      <c r="K271" s="2"/>
      <c r="M271" s="2">
        <v>153725</v>
      </c>
      <c r="N271" s="1"/>
      <c r="O271" s="1"/>
    </row>
    <row r="272" spans="1:15" ht="12.75">
      <c r="A272" t="s">
        <v>927</v>
      </c>
      <c r="B272" t="s">
        <v>1213</v>
      </c>
      <c r="C272" t="s">
        <v>1237</v>
      </c>
      <c r="D272" t="s">
        <v>1238</v>
      </c>
      <c r="F272" s="2"/>
      <c r="G272" s="2"/>
      <c r="J272" s="2">
        <v>159462</v>
      </c>
      <c r="K272" s="2"/>
      <c r="M272" s="2">
        <v>157075</v>
      </c>
      <c r="N272" s="1"/>
      <c r="O272" s="1"/>
    </row>
    <row r="273" spans="1:15" ht="12.75">
      <c r="A273" t="s">
        <v>927</v>
      </c>
      <c r="B273" t="s">
        <v>1213</v>
      </c>
      <c r="C273" t="s">
        <v>1239</v>
      </c>
      <c r="D273" t="s">
        <v>1240</v>
      </c>
      <c r="F273" s="2"/>
      <c r="G273" s="2"/>
      <c r="J273" s="2">
        <v>103549</v>
      </c>
      <c r="K273" s="2"/>
      <c r="M273" s="2">
        <v>101048</v>
      </c>
      <c r="N273" s="1"/>
      <c r="O273" s="1"/>
    </row>
    <row r="274" spans="1:15" ht="12.75">
      <c r="A274" t="s">
        <v>927</v>
      </c>
      <c r="B274" t="s">
        <v>1213</v>
      </c>
      <c r="C274" t="s">
        <v>1241</v>
      </c>
      <c r="D274" t="s">
        <v>1242</v>
      </c>
      <c r="F274" s="2"/>
      <c r="G274" s="2"/>
      <c r="J274" s="2">
        <v>80234</v>
      </c>
      <c r="K274" s="2"/>
      <c r="M274" s="2">
        <v>0</v>
      </c>
      <c r="N274" s="1"/>
      <c r="O274" s="1"/>
    </row>
    <row r="275" spans="1:15" ht="12.75">
      <c r="A275" t="s">
        <v>927</v>
      </c>
      <c r="B275" t="s">
        <v>1213</v>
      </c>
      <c r="C275" t="s">
        <v>1244</v>
      </c>
      <c r="D275" t="s">
        <v>1245</v>
      </c>
      <c r="F275" s="2"/>
      <c r="G275" s="2"/>
      <c r="J275" s="2">
        <v>0</v>
      </c>
      <c r="K275" s="2"/>
      <c r="M275" s="2">
        <v>481341</v>
      </c>
      <c r="N275" s="1"/>
      <c r="O275" s="1"/>
    </row>
    <row r="276" spans="1:15" ht="12.75">
      <c r="A276" t="s">
        <v>927</v>
      </c>
      <c r="B276" t="s">
        <v>1213</v>
      </c>
      <c r="C276" t="s">
        <v>1246</v>
      </c>
      <c r="D276" t="s">
        <v>1024</v>
      </c>
      <c r="F276" s="2"/>
      <c r="G276" s="2"/>
      <c r="J276" s="2">
        <v>0</v>
      </c>
      <c r="K276" s="2"/>
      <c r="M276" s="2">
        <v>341822</v>
      </c>
      <c r="N276" s="1"/>
      <c r="O276" s="1"/>
    </row>
    <row r="277" spans="1:15" ht="12.75">
      <c r="A277" t="s">
        <v>927</v>
      </c>
      <c r="B277" t="s">
        <v>1213</v>
      </c>
      <c r="C277" t="s">
        <v>1247</v>
      </c>
      <c r="D277" t="s">
        <v>1248</v>
      </c>
      <c r="F277" s="2"/>
      <c r="G277" s="2"/>
      <c r="J277" s="2">
        <v>0</v>
      </c>
      <c r="K277" s="2"/>
      <c r="M277" s="2">
        <v>202995</v>
      </c>
      <c r="N277" s="1"/>
      <c r="O277" s="1"/>
    </row>
    <row r="278" spans="1:15" ht="12.75">
      <c r="A278" t="s">
        <v>927</v>
      </c>
      <c r="B278" t="s">
        <v>358</v>
      </c>
      <c r="C278" t="s">
        <v>362</v>
      </c>
      <c r="D278" t="s">
        <v>973</v>
      </c>
      <c r="F278" s="2"/>
      <c r="G278" s="2"/>
      <c r="J278" s="2">
        <v>69862981</v>
      </c>
      <c r="K278" s="2"/>
      <c r="N278" s="1"/>
      <c r="O278" s="1"/>
    </row>
    <row r="279" spans="1:15" ht="12.75">
      <c r="A279" t="s">
        <v>927</v>
      </c>
      <c r="B279" t="s">
        <v>358</v>
      </c>
      <c r="C279" t="s">
        <v>363</v>
      </c>
      <c r="D279" t="s">
        <v>973</v>
      </c>
      <c r="F279" s="2"/>
      <c r="G279" s="2"/>
      <c r="J279" s="2">
        <v>28334393</v>
      </c>
      <c r="K279" s="2"/>
      <c r="N279" s="1"/>
      <c r="O279" s="1"/>
    </row>
    <row r="280" spans="1:15" ht="12.75">
      <c r="A280" t="s">
        <v>927</v>
      </c>
      <c r="B280" t="s">
        <v>358</v>
      </c>
      <c r="C280" t="s">
        <v>361</v>
      </c>
      <c r="D280" t="s">
        <v>963</v>
      </c>
      <c r="F280" s="2"/>
      <c r="G280" s="2"/>
      <c r="J280" s="2">
        <v>27838506</v>
      </c>
      <c r="K280" s="2"/>
      <c r="M280" s="2">
        <v>25715191</v>
      </c>
      <c r="N280" s="1"/>
      <c r="O280" s="1"/>
    </row>
    <row r="281" spans="1:15" ht="12.75">
      <c r="A281" t="s">
        <v>927</v>
      </c>
      <c r="B281" t="s">
        <v>358</v>
      </c>
      <c r="C281" t="s">
        <v>364</v>
      </c>
      <c r="D281" t="s">
        <v>973</v>
      </c>
      <c r="F281" s="2"/>
      <c r="G281" s="2"/>
      <c r="J281" s="2">
        <v>12699547</v>
      </c>
      <c r="K281" s="2"/>
      <c r="N281" s="1"/>
      <c r="O281" s="1"/>
    </row>
    <row r="282" spans="1:15" ht="12.75">
      <c r="A282" t="s">
        <v>927</v>
      </c>
      <c r="B282" t="s">
        <v>358</v>
      </c>
      <c r="C282" t="s">
        <v>778</v>
      </c>
      <c r="D282" t="s">
        <v>589</v>
      </c>
      <c r="F282" s="2"/>
      <c r="G282" s="2"/>
      <c r="J282" s="2">
        <v>10710327</v>
      </c>
      <c r="K282" s="2"/>
      <c r="M282" s="2">
        <v>1121423</v>
      </c>
      <c r="N282" s="1"/>
      <c r="O282" s="1"/>
    </row>
    <row r="283" spans="1:15" ht="12.75">
      <c r="A283" t="s">
        <v>927</v>
      </c>
      <c r="B283" t="s">
        <v>358</v>
      </c>
      <c r="C283" t="s">
        <v>556</v>
      </c>
      <c r="D283" t="s">
        <v>588</v>
      </c>
      <c r="F283" s="2"/>
      <c r="G283" s="2"/>
      <c r="J283" s="2">
        <v>9718088</v>
      </c>
      <c r="K283" s="2"/>
      <c r="M283" s="2">
        <v>7322249</v>
      </c>
      <c r="N283" s="1"/>
      <c r="O283" s="1"/>
    </row>
    <row r="284" spans="1:15" ht="12.75">
      <c r="A284" t="s">
        <v>927</v>
      </c>
      <c r="B284" t="s">
        <v>358</v>
      </c>
      <c r="C284" t="s">
        <v>590</v>
      </c>
      <c r="D284" t="s">
        <v>973</v>
      </c>
      <c r="F284" s="2"/>
      <c r="G284" s="2"/>
      <c r="J284" s="2">
        <v>6914057</v>
      </c>
      <c r="K284" s="2"/>
      <c r="N284" s="1"/>
      <c r="O284" s="1"/>
    </row>
    <row r="285" spans="1:15" ht="12.75">
      <c r="A285" t="s">
        <v>927</v>
      </c>
      <c r="B285" t="s">
        <v>358</v>
      </c>
      <c r="C285" t="s">
        <v>591</v>
      </c>
      <c r="D285" t="s">
        <v>592</v>
      </c>
      <c r="F285" s="2"/>
      <c r="G285" s="2"/>
      <c r="J285" s="2">
        <v>6537457</v>
      </c>
      <c r="K285" s="2"/>
      <c r="M285" s="2">
        <v>3472578</v>
      </c>
      <c r="N285" s="1"/>
      <c r="O285" s="1"/>
    </row>
    <row r="286" spans="1:15" ht="12.75">
      <c r="A286" t="s">
        <v>927</v>
      </c>
      <c r="B286" t="s">
        <v>358</v>
      </c>
      <c r="C286" t="s">
        <v>593</v>
      </c>
      <c r="D286" t="s">
        <v>594</v>
      </c>
      <c r="F286" s="2"/>
      <c r="G286" s="2"/>
      <c r="J286" s="2">
        <v>6241263</v>
      </c>
      <c r="K286" s="2"/>
      <c r="N286" s="1"/>
      <c r="O286" s="1"/>
    </row>
    <row r="287" spans="1:15" ht="12.75">
      <c r="A287" t="s">
        <v>927</v>
      </c>
      <c r="B287" t="s">
        <v>358</v>
      </c>
      <c r="C287" t="s">
        <v>104</v>
      </c>
      <c r="D287" t="s">
        <v>365</v>
      </c>
      <c r="F287" s="2"/>
      <c r="G287" s="2"/>
      <c r="J287" s="2">
        <v>5694664</v>
      </c>
      <c r="K287" s="2"/>
      <c r="M287" s="2">
        <v>5652670</v>
      </c>
      <c r="N287" s="1"/>
      <c r="O287" s="1"/>
    </row>
    <row r="288" spans="1:15" ht="12.75">
      <c r="A288" t="s">
        <v>927</v>
      </c>
      <c r="B288" t="s">
        <v>358</v>
      </c>
      <c r="C288" t="s">
        <v>366</v>
      </c>
      <c r="D288" t="s">
        <v>365</v>
      </c>
      <c r="F288" s="2"/>
      <c r="G288" s="2"/>
      <c r="J288" s="2">
        <v>5679596</v>
      </c>
      <c r="K288" s="2"/>
      <c r="M288" s="2">
        <v>2584151</v>
      </c>
      <c r="N288" s="1"/>
      <c r="O288" s="1"/>
    </row>
    <row r="289" spans="1:15" ht="12.75">
      <c r="A289" t="s">
        <v>927</v>
      </c>
      <c r="B289" t="s">
        <v>358</v>
      </c>
      <c r="C289" t="s">
        <v>367</v>
      </c>
      <c r="D289" t="s">
        <v>973</v>
      </c>
      <c r="F289" s="2"/>
      <c r="G289" s="2"/>
      <c r="J289" s="2">
        <v>4498721</v>
      </c>
      <c r="K289" s="2"/>
      <c r="N289" s="1"/>
      <c r="O289" s="1"/>
    </row>
    <row r="290" spans="1:15" ht="12.75">
      <c r="A290" t="s">
        <v>927</v>
      </c>
      <c r="B290" t="s">
        <v>358</v>
      </c>
      <c r="C290" t="s">
        <v>368</v>
      </c>
      <c r="D290" t="s">
        <v>973</v>
      </c>
      <c r="F290" s="2"/>
      <c r="G290" s="2"/>
      <c r="J290" s="2">
        <v>3541057</v>
      </c>
      <c r="K290" s="2"/>
      <c r="N290" s="1"/>
      <c r="O290" s="1"/>
    </row>
    <row r="291" spans="1:15" ht="12.75">
      <c r="A291" t="s">
        <v>927</v>
      </c>
      <c r="B291" t="s">
        <v>358</v>
      </c>
      <c r="C291" t="s">
        <v>369</v>
      </c>
      <c r="D291" t="s">
        <v>370</v>
      </c>
      <c r="F291" s="2"/>
      <c r="G291" s="2"/>
      <c r="J291" s="2">
        <v>3425744</v>
      </c>
      <c r="K291" s="2"/>
      <c r="M291" s="2">
        <v>4325173</v>
      </c>
      <c r="N291" s="1"/>
      <c r="O291" s="1"/>
    </row>
    <row r="292" spans="1:15" ht="12.75">
      <c r="A292" t="s">
        <v>927</v>
      </c>
      <c r="B292" t="s">
        <v>358</v>
      </c>
      <c r="C292" t="s">
        <v>595</v>
      </c>
      <c r="D292" t="s">
        <v>973</v>
      </c>
      <c r="F292" s="2"/>
      <c r="G292" s="2"/>
      <c r="J292" s="2">
        <v>3215681</v>
      </c>
      <c r="K292" s="2"/>
      <c r="N292" s="1"/>
      <c r="O292" s="1"/>
    </row>
    <row r="293" spans="1:15" ht="12.75">
      <c r="A293" t="s">
        <v>927</v>
      </c>
      <c r="B293" t="s">
        <v>358</v>
      </c>
      <c r="C293" t="s">
        <v>371</v>
      </c>
      <c r="D293" t="s">
        <v>370</v>
      </c>
      <c r="F293" s="2"/>
      <c r="G293" s="2"/>
      <c r="J293" s="2">
        <v>2626238</v>
      </c>
      <c r="K293" s="2"/>
      <c r="N293" s="1"/>
      <c r="O293" s="1"/>
    </row>
    <row r="294" spans="1:15" ht="12.75">
      <c r="A294" t="s">
        <v>927</v>
      </c>
      <c r="B294" t="s">
        <v>358</v>
      </c>
      <c r="C294" t="s">
        <v>41</v>
      </c>
      <c r="D294" t="s">
        <v>42</v>
      </c>
      <c r="F294" s="2"/>
      <c r="G294" s="2"/>
      <c r="J294" s="2">
        <v>2544399</v>
      </c>
      <c r="K294" s="2"/>
      <c r="N294" s="1"/>
      <c r="O294" s="1"/>
    </row>
    <row r="295" spans="1:15" ht="12.75">
      <c r="A295" t="s">
        <v>927</v>
      </c>
      <c r="B295" t="s">
        <v>358</v>
      </c>
      <c r="C295" t="s">
        <v>596</v>
      </c>
      <c r="D295" t="s">
        <v>1199</v>
      </c>
      <c r="F295" s="2"/>
      <c r="G295" s="2"/>
      <c r="J295" s="2">
        <v>1966656</v>
      </c>
      <c r="K295" s="2"/>
      <c r="M295" s="2">
        <v>5227768</v>
      </c>
      <c r="N295" s="1"/>
      <c r="O295" s="1"/>
    </row>
    <row r="296" spans="1:15" ht="12.75">
      <c r="A296" t="s">
        <v>927</v>
      </c>
      <c r="B296" t="s">
        <v>358</v>
      </c>
      <c r="C296" t="s">
        <v>599</v>
      </c>
      <c r="D296" t="s">
        <v>1296</v>
      </c>
      <c r="F296" s="2"/>
      <c r="G296" s="2"/>
      <c r="J296" s="2">
        <v>0</v>
      </c>
      <c r="K296" s="2"/>
      <c r="M296" s="2">
        <v>5306784</v>
      </c>
      <c r="N296" s="1"/>
      <c r="O296" s="1"/>
    </row>
    <row r="297" spans="1:15" ht="12.75">
      <c r="A297" t="s">
        <v>927</v>
      </c>
      <c r="B297" t="s">
        <v>358</v>
      </c>
      <c r="C297" t="s">
        <v>600</v>
      </c>
      <c r="D297" t="s">
        <v>601</v>
      </c>
      <c r="F297" s="2"/>
      <c r="G297" s="2"/>
      <c r="J297" s="2">
        <v>0</v>
      </c>
      <c r="K297" s="2"/>
      <c r="M297" s="2">
        <v>3851393</v>
      </c>
      <c r="N297" s="1"/>
      <c r="O297" s="1"/>
    </row>
    <row r="298" spans="1:15" ht="12.75">
      <c r="A298" t="s">
        <v>927</v>
      </c>
      <c r="B298" t="s">
        <v>358</v>
      </c>
      <c r="C298" t="s">
        <v>421</v>
      </c>
      <c r="D298" t="s">
        <v>1199</v>
      </c>
      <c r="F298" s="2"/>
      <c r="G298" s="2"/>
      <c r="J298" s="2">
        <v>0</v>
      </c>
      <c r="K298" s="2"/>
      <c r="M298" s="2">
        <v>2811226</v>
      </c>
      <c r="N298" s="1"/>
      <c r="O298" s="1"/>
    </row>
    <row r="299" spans="1:15" ht="12.75">
      <c r="A299" t="s">
        <v>927</v>
      </c>
      <c r="B299" t="s">
        <v>358</v>
      </c>
      <c r="C299" t="s">
        <v>602</v>
      </c>
      <c r="D299" t="s">
        <v>973</v>
      </c>
      <c r="F299" s="2"/>
      <c r="G299" s="2"/>
      <c r="J299" s="2">
        <v>0</v>
      </c>
      <c r="K299" s="2"/>
      <c r="M299" s="2">
        <v>1298104</v>
      </c>
      <c r="N299" s="1"/>
      <c r="O299" s="1"/>
    </row>
    <row r="300" spans="1:15" ht="12.75">
      <c r="A300" t="s">
        <v>927</v>
      </c>
      <c r="B300" t="s">
        <v>358</v>
      </c>
      <c r="C300" t="s">
        <v>603</v>
      </c>
      <c r="D300" t="s">
        <v>604</v>
      </c>
      <c r="F300" s="2"/>
      <c r="G300" s="2"/>
      <c r="J300" s="2">
        <v>0</v>
      </c>
      <c r="K300" s="2"/>
      <c r="M300" s="2">
        <v>716350</v>
      </c>
      <c r="N300" s="1"/>
      <c r="O300" s="1"/>
    </row>
    <row r="301" spans="1:15" ht="12.75">
      <c r="A301" t="s">
        <v>927</v>
      </c>
      <c r="B301" t="s">
        <v>358</v>
      </c>
      <c r="C301" t="s">
        <v>605</v>
      </c>
      <c r="D301" t="s">
        <v>606</v>
      </c>
      <c r="F301" s="2"/>
      <c r="G301" s="2"/>
      <c r="J301" s="2">
        <v>0</v>
      </c>
      <c r="K301" s="2"/>
      <c r="M301" s="2">
        <v>658719</v>
      </c>
      <c r="N301" s="1"/>
      <c r="O301" s="1"/>
    </row>
    <row r="302" spans="1:15" ht="12.75">
      <c r="A302" t="s">
        <v>927</v>
      </c>
      <c r="B302" t="s">
        <v>1028</v>
      </c>
      <c r="C302" t="s">
        <v>1062</v>
      </c>
      <c r="D302" t="s">
        <v>1063</v>
      </c>
      <c r="F302" s="2"/>
      <c r="G302" s="2"/>
      <c r="J302" s="2">
        <v>3373960</v>
      </c>
      <c r="K302" s="2"/>
      <c r="N302" s="1"/>
      <c r="O302" s="1"/>
    </row>
    <row r="303" spans="1:15" ht="12.75">
      <c r="A303" t="s">
        <v>927</v>
      </c>
      <c r="B303" t="s">
        <v>1028</v>
      </c>
      <c r="C303" t="s">
        <v>1064</v>
      </c>
      <c r="D303" t="s">
        <v>1014</v>
      </c>
      <c r="F303" s="2"/>
      <c r="G303" s="2"/>
      <c r="J303" s="2">
        <v>1152555</v>
      </c>
      <c r="K303" s="2"/>
      <c r="M303" s="2">
        <v>1127933</v>
      </c>
      <c r="N303" s="1"/>
      <c r="O303" s="1"/>
    </row>
    <row r="304" spans="1:15" ht="12.75">
      <c r="A304" t="s">
        <v>927</v>
      </c>
      <c r="B304" t="s">
        <v>1028</v>
      </c>
      <c r="C304" t="s">
        <v>1074</v>
      </c>
      <c r="D304" t="s">
        <v>1065</v>
      </c>
      <c r="F304" s="2"/>
      <c r="G304" s="2"/>
      <c r="J304" s="2">
        <v>1152299</v>
      </c>
      <c r="K304" s="2"/>
      <c r="M304" s="2">
        <v>1084021</v>
      </c>
      <c r="N304" s="1"/>
      <c r="O304" s="1"/>
    </row>
    <row r="305" spans="1:15" ht="12.75">
      <c r="A305" t="s">
        <v>927</v>
      </c>
      <c r="B305" t="s">
        <v>1028</v>
      </c>
      <c r="C305" t="s">
        <v>1066</v>
      </c>
      <c r="D305" t="s">
        <v>912</v>
      </c>
      <c r="F305" s="2"/>
      <c r="G305" s="2"/>
      <c r="J305" s="2">
        <v>1083197</v>
      </c>
      <c r="K305" s="2"/>
      <c r="M305" s="2">
        <v>1070273</v>
      </c>
      <c r="N305" s="1"/>
      <c r="O305" s="1"/>
    </row>
    <row r="306" spans="1:15" ht="12.75">
      <c r="A306" t="s">
        <v>927</v>
      </c>
      <c r="B306" t="s">
        <v>1028</v>
      </c>
      <c r="C306" t="s">
        <v>1067</v>
      </c>
      <c r="D306" t="s">
        <v>1068</v>
      </c>
      <c r="F306" s="2"/>
      <c r="G306" s="2"/>
      <c r="J306" s="2">
        <v>1068956</v>
      </c>
      <c r="K306" s="2"/>
      <c r="N306" s="1"/>
      <c r="O306" s="1"/>
    </row>
    <row r="307" spans="1:15" ht="12.75">
      <c r="A307" t="s">
        <v>927</v>
      </c>
      <c r="B307" t="s">
        <v>1028</v>
      </c>
      <c r="C307" t="s">
        <v>1069</v>
      </c>
      <c r="D307" t="s">
        <v>1070</v>
      </c>
      <c r="F307" s="2"/>
      <c r="G307" s="2"/>
      <c r="J307" s="2">
        <v>1002463</v>
      </c>
      <c r="K307" s="2"/>
      <c r="M307" s="2">
        <v>1002463</v>
      </c>
      <c r="N307" s="1"/>
      <c r="O307" s="1"/>
    </row>
    <row r="308" spans="1:15" ht="12.75">
      <c r="A308" t="s">
        <v>927</v>
      </c>
      <c r="B308" t="s">
        <v>1028</v>
      </c>
      <c r="C308" t="s">
        <v>1071</v>
      </c>
      <c r="D308" t="s">
        <v>912</v>
      </c>
      <c r="F308" s="2"/>
      <c r="G308" s="2"/>
      <c r="J308" s="2">
        <v>635770</v>
      </c>
      <c r="K308" s="2"/>
      <c r="M308" s="2">
        <v>384421</v>
      </c>
      <c r="N308" s="1"/>
      <c r="O308" s="1"/>
    </row>
    <row r="309" spans="1:15" ht="12.75">
      <c r="A309" t="s">
        <v>927</v>
      </c>
      <c r="B309" t="s">
        <v>1028</v>
      </c>
      <c r="C309" t="s">
        <v>1072</v>
      </c>
      <c r="D309" t="s">
        <v>912</v>
      </c>
      <c r="F309" s="2"/>
      <c r="G309" s="2"/>
      <c r="J309" s="2">
        <v>368791</v>
      </c>
      <c r="K309" s="2"/>
      <c r="N309" s="1"/>
      <c r="O309" s="1"/>
    </row>
    <row r="310" spans="1:15" ht="12.75">
      <c r="A310" t="s">
        <v>927</v>
      </c>
      <c r="B310" t="s">
        <v>1028</v>
      </c>
      <c r="C310" t="s">
        <v>1073</v>
      </c>
      <c r="D310" t="s">
        <v>912</v>
      </c>
      <c r="F310" s="2"/>
      <c r="G310" s="2"/>
      <c r="J310" s="2">
        <v>329924</v>
      </c>
      <c r="K310" s="2"/>
      <c r="N310" s="1"/>
      <c r="O310" s="1"/>
    </row>
    <row r="311" spans="1:15" ht="12.75">
      <c r="A311" t="s">
        <v>927</v>
      </c>
      <c r="B311" t="s">
        <v>1028</v>
      </c>
      <c r="C311" t="s">
        <v>1078</v>
      </c>
      <c r="D311" t="s">
        <v>1079</v>
      </c>
      <c r="F311" s="2"/>
      <c r="G311" s="2"/>
      <c r="J311" s="2">
        <v>0</v>
      </c>
      <c r="K311" s="2"/>
      <c r="M311" s="2">
        <v>773716</v>
      </c>
      <c r="N311" s="1"/>
      <c r="O311" s="1"/>
    </row>
    <row r="312" spans="1:15" ht="12.75">
      <c r="A312" t="s">
        <v>927</v>
      </c>
      <c r="B312" t="s">
        <v>1028</v>
      </c>
      <c r="C312" t="s">
        <v>1080</v>
      </c>
      <c r="D312" t="s">
        <v>1081</v>
      </c>
      <c r="F312" s="2"/>
      <c r="G312" s="2"/>
      <c r="J312" s="2">
        <v>0</v>
      </c>
      <c r="K312" s="2"/>
      <c r="M312" s="2">
        <v>745089</v>
      </c>
      <c r="N312" s="1"/>
      <c r="O312" s="1"/>
    </row>
    <row r="313" spans="1:15" ht="12.75">
      <c r="A313" t="s">
        <v>927</v>
      </c>
      <c r="B313" t="s">
        <v>1028</v>
      </c>
      <c r="C313" t="s">
        <v>1075</v>
      </c>
      <c r="D313" t="s">
        <v>912</v>
      </c>
      <c r="F313" s="2"/>
      <c r="G313" s="2"/>
      <c r="J313" s="2">
        <v>0</v>
      </c>
      <c r="K313" s="2"/>
      <c r="M313" s="2">
        <v>696102</v>
      </c>
      <c r="N313" s="1"/>
      <c r="O313" s="1"/>
    </row>
    <row r="314" spans="1:15" ht="12.75">
      <c r="A314" t="s">
        <v>927</v>
      </c>
      <c r="B314" t="s">
        <v>1028</v>
      </c>
      <c r="C314" t="s">
        <v>1076</v>
      </c>
      <c r="D314" t="s">
        <v>912</v>
      </c>
      <c r="F314" s="2"/>
      <c r="G314" s="2"/>
      <c r="J314" s="2">
        <v>0</v>
      </c>
      <c r="K314" s="2"/>
      <c r="M314" s="2">
        <v>549877</v>
      </c>
      <c r="N314" s="1"/>
      <c r="O314" s="1"/>
    </row>
    <row r="315" spans="1:15" ht="12.75">
      <c r="A315" t="s">
        <v>927</v>
      </c>
      <c r="B315" t="s">
        <v>1028</v>
      </c>
      <c r="C315" t="s">
        <v>1077</v>
      </c>
      <c r="D315" t="s">
        <v>912</v>
      </c>
      <c r="F315" s="2"/>
      <c r="G315" s="2"/>
      <c r="J315" s="2">
        <v>0</v>
      </c>
      <c r="K315" s="2"/>
      <c r="M315" s="2">
        <v>413374</v>
      </c>
      <c r="N315" s="1"/>
      <c r="O315" s="1"/>
    </row>
    <row r="316" spans="1:15" ht="12.75">
      <c r="A316" t="s">
        <v>927</v>
      </c>
      <c r="B316" t="s">
        <v>1146</v>
      </c>
      <c r="C316" t="s">
        <v>901</v>
      </c>
      <c r="D316" t="s">
        <v>1148</v>
      </c>
      <c r="F316" s="2"/>
      <c r="G316" s="2"/>
      <c r="J316" s="2">
        <v>396990</v>
      </c>
      <c r="K316" s="2"/>
      <c r="M316" s="2">
        <v>398100</v>
      </c>
      <c r="N316" s="1"/>
      <c r="O316" s="1"/>
    </row>
    <row r="317" spans="1:15" ht="12.75">
      <c r="A317" t="s">
        <v>927</v>
      </c>
      <c r="B317" t="s">
        <v>1146</v>
      </c>
      <c r="C317" t="s">
        <v>1149</v>
      </c>
      <c r="D317" t="s">
        <v>1150</v>
      </c>
      <c r="F317" s="2"/>
      <c r="G317" s="2"/>
      <c r="J317" s="2">
        <v>348818</v>
      </c>
      <c r="K317" s="2"/>
      <c r="M317" s="2">
        <v>248127</v>
      </c>
      <c r="N317" s="1"/>
      <c r="O317" s="1"/>
    </row>
    <row r="318" spans="1:15" ht="12.75">
      <c r="A318" t="s">
        <v>927</v>
      </c>
      <c r="B318" t="s">
        <v>1146</v>
      </c>
      <c r="C318" t="s">
        <v>1151</v>
      </c>
      <c r="D318" t="s">
        <v>1091</v>
      </c>
      <c r="F318" s="2"/>
      <c r="G318" s="2"/>
      <c r="J318" s="2">
        <v>230856</v>
      </c>
      <c r="K318" s="2"/>
      <c r="M318" s="2">
        <v>180948</v>
      </c>
      <c r="N318" s="1"/>
      <c r="O318" s="1"/>
    </row>
    <row r="319" spans="1:15" ht="12.75">
      <c r="A319" t="s">
        <v>927</v>
      </c>
      <c r="B319" t="s">
        <v>1146</v>
      </c>
      <c r="C319" t="s">
        <v>1152</v>
      </c>
      <c r="D319" t="s">
        <v>1153</v>
      </c>
      <c r="F319" s="2"/>
      <c r="G319" s="2"/>
      <c r="J319" s="2">
        <v>226290</v>
      </c>
      <c r="K319" s="2"/>
      <c r="M319" s="2">
        <v>0</v>
      </c>
      <c r="N319" s="1"/>
      <c r="O319" s="1"/>
    </row>
    <row r="320" spans="1:15" ht="12.75">
      <c r="A320" t="s">
        <v>927</v>
      </c>
      <c r="B320" t="s">
        <v>1146</v>
      </c>
      <c r="C320" t="s">
        <v>1074</v>
      </c>
      <c r="D320" t="s">
        <v>1154</v>
      </c>
      <c r="F320" s="2"/>
      <c r="G320" s="2"/>
      <c r="J320" s="2">
        <v>180998</v>
      </c>
      <c r="K320" s="2"/>
      <c r="M320" s="2">
        <v>165799</v>
      </c>
      <c r="N320" s="1"/>
      <c r="O320" s="1"/>
    </row>
    <row r="321" spans="1:15" ht="12.75">
      <c r="A321" t="s">
        <v>927</v>
      </c>
      <c r="B321" t="s">
        <v>1146</v>
      </c>
      <c r="C321" t="s">
        <v>1155</v>
      </c>
      <c r="D321" t="s">
        <v>1148</v>
      </c>
      <c r="F321" s="2"/>
      <c r="G321" s="2"/>
      <c r="J321" s="2">
        <v>0</v>
      </c>
      <c r="K321" s="2"/>
      <c r="M321" s="2">
        <v>114750</v>
      </c>
      <c r="N321" s="1"/>
      <c r="O321" s="1"/>
    </row>
    <row r="322" spans="1:15" ht="12.75">
      <c r="A322" t="s">
        <v>927</v>
      </c>
      <c r="B322" t="s">
        <v>890</v>
      </c>
      <c r="C322" t="s">
        <v>898</v>
      </c>
      <c r="D322" t="s">
        <v>899</v>
      </c>
      <c r="F322" s="2"/>
      <c r="G322" s="2"/>
      <c r="J322" s="2">
        <v>1466598</v>
      </c>
      <c r="K322" s="2"/>
      <c r="M322">
        <v>0</v>
      </c>
      <c r="N322" s="1"/>
      <c r="O322" s="1"/>
    </row>
    <row r="323" spans="1:15" ht="12.75">
      <c r="A323" t="s">
        <v>927</v>
      </c>
      <c r="B323" t="s">
        <v>890</v>
      </c>
      <c r="C323" t="s">
        <v>900</v>
      </c>
      <c r="D323" t="s">
        <v>863</v>
      </c>
      <c r="F323" s="2"/>
      <c r="G323" s="2"/>
      <c r="J323" s="2">
        <v>655329</v>
      </c>
      <c r="K323" s="2"/>
      <c r="M323">
        <v>0</v>
      </c>
      <c r="N323" s="1"/>
      <c r="O323" s="1"/>
    </row>
    <row r="324" spans="1:15" ht="12.75">
      <c r="A324" t="s">
        <v>927</v>
      </c>
      <c r="B324" t="s">
        <v>890</v>
      </c>
      <c r="C324" t="s">
        <v>901</v>
      </c>
      <c r="D324" t="s">
        <v>902</v>
      </c>
      <c r="F324" s="2"/>
      <c r="G324" s="2"/>
      <c r="J324" s="2">
        <v>630670</v>
      </c>
      <c r="K324" s="2"/>
      <c r="M324" s="2">
        <v>673725</v>
      </c>
      <c r="N324" s="1"/>
      <c r="O324" s="1"/>
    </row>
    <row r="325" spans="1:15" ht="12.75">
      <c r="A325" t="s">
        <v>927</v>
      </c>
      <c r="B325" t="s">
        <v>890</v>
      </c>
      <c r="C325" t="s">
        <v>903</v>
      </c>
      <c r="D325" t="s">
        <v>904</v>
      </c>
      <c r="F325" s="2"/>
      <c r="G325" s="2"/>
      <c r="J325" s="2">
        <v>287439</v>
      </c>
      <c r="K325" s="2"/>
      <c r="M325">
        <v>0</v>
      </c>
      <c r="N325" s="1"/>
      <c r="O325" s="1"/>
    </row>
    <row r="326" spans="1:15" ht="12.75">
      <c r="A326" t="s">
        <v>927</v>
      </c>
      <c r="B326" t="s">
        <v>890</v>
      </c>
      <c r="C326" t="s">
        <v>905</v>
      </c>
      <c r="D326" t="s">
        <v>906</v>
      </c>
      <c r="F326" s="2"/>
      <c r="G326" s="2"/>
      <c r="J326" s="2">
        <v>228738</v>
      </c>
      <c r="K326" s="2"/>
      <c r="M326">
        <v>0</v>
      </c>
      <c r="N326" s="1"/>
      <c r="O326" s="1"/>
    </row>
    <row r="327" spans="1:15" ht="12.75">
      <c r="A327" t="s">
        <v>927</v>
      </c>
      <c r="B327" t="s">
        <v>890</v>
      </c>
      <c r="C327" t="s">
        <v>907</v>
      </c>
      <c r="D327" t="s">
        <v>908</v>
      </c>
      <c r="F327" s="2"/>
      <c r="G327" s="2"/>
      <c r="J327" s="2">
        <v>0</v>
      </c>
      <c r="K327" s="2"/>
      <c r="M327" s="2">
        <v>132505</v>
      </c>
      <c r="N327" s="1"/>
      <c r="O327" s="1"/>
    </row>
    <row r="328" spans="1:15" ht="12.75">
      <c r="A328" t="s">
        <v>927</v>
      </c>
      <c r="B328" t="s">
        <v>890</v>
      </c>
      <c r="C328" t="s">
        <v>909</v>
      </c>
      <c r="D328" t="s">
        <v>910</v>
      </c>
      <c r="F328" s="2"/>
      <c r="G328" s="2"/>
      <c r="J328" s="2">
        <v>0</v>
      </c>
      <c r="K328" s="2"/>
      <c r="M328" s="2">
        <v>108016</v>
      </c>
      <c r="N328" s="1"/>
      <c r="O328" s="1"/>
    </row>
    <row r="329" spans="1:15" ht="12.75">
      <c r="A329" t="s">
        <v>927</v>
      </c>
      <c r="B329" t="s">
        <v>890</v>
      </c>
      <c r="C329" t="s">
        <v>911</v>
      </c>
      <c r="D329" t="s">
        <v>912</v>
      </c>
      <c r="F329" s="2"/>
      <c r="G329" s="2"/>
      <c r="J329" s="2">
        <v>0</v>
      </c>
      <c r="K329" s="2"/>
      <c r="M329" s="2">
        <v>86800</v>
      </c>
      <c r="N329" s="1"/>
      <c r="O329" s="1"/>
    </row>
    <row r="330" spans="1:15" ht="12.75">
      <c r="A330" t="s">
        <v>927</v>
      </c>
      <c r="B330" t="s">
        <v>890</v>
      </c>
      <c r="C330" t="s">
        <v>782</v>
      </c>
      <c r="D330" t="s">
        <v>913</v>
      </c>
      <c r="F330" s="2"/>
      <c r="G330" s="2"/>
      <c r="J330" s="2">
        <v>0</v>
      </c>
      <c r="K330" s="2"/>
      <c r="M330" s="2">
        <v>83202</v>
      </c>
      <c r="N330" s="1"/>
      <c r="O330" s="1"/>
    </row>
    <row r="331" spans="1:15" ht="12.75">
      <c r="A331" t="s">
        <v>927</v>
      </c>
      <c r="B331" t="s">
        <v>870</v>
      </c>
      <c r="C331" t="s">
        <v>690</v>
      </c>
      <c r="D331" t="s">
        <v>878</v>
      </c>
      <c r="F331" s="2">
        <v>426706</v>
      </c>
      <c r="G331" s="2"/>
      <c r="H331" s="5">
        <v>279427</v>
      </c>
      <c r="N331" s="1"/>
      <c r="O331" s="1"/>
    </row>
    <row r="332" spans="1:15" ht="12.75">
      <c r="A332" t="s">
        <v>927</v>
      </c>
      <c r="B332" t="s">
        <v>870</v>
      </c>
      <c r="C332" t="s">
        <v>691</v>
      </c>
      <c r="D332" t="s">
        <v>878</v>
      </c>
      <c r="F332" s="2">
        <v>328600</v>
      </c>
      <c r="G332" s="2"/>
      <c r="H332" s="2">
        <v>239220</v>
      </c>
      <c r="N332" s="1"/>
      <c r="O332" s="1"/>
    </row>
    <row r="333" spans="1:15" ht="12.75">
      <c r="A333" t="s">
        <v>927</v>
      </c>
      <c r="B333" t="s">
        <v>870</v>
      </c>
      <c r="C333" t="s">
        <v>879</v>
      </c>
      <c r="D333" t="s">
        <v>880</v>
      </c>
      <c r="F333" s="2">
        <v>0</v>
      </c>
      <c r="G333" s="2"/>
      <c r="H333" s="2">
        <v>208971</v>
      </c>
      <c r="N333" s="1"/>
      <c r="O333" s="1"/>
    </row>
    <row r="334" spans="1:15" ht="12.75">
      <c r="A334" t="s">
        <v>927</v>
      </c>
      <c r="B334" t="s">
        <v>870</v>
      </c>
      <c r="C334" t="s">
        <v>881</v>
      </c>
      <c r="D334" t="s">
        <v>882</v>
      </c>
      <c r="F334" s="2">
        <v>0</v>
      </c>
      <c r="G334" s="2"/>
      <c r="H334" s="2">
        <v>198797</v>
      </c>
      <c r="N334" s="1"/>
      <c r="O334" s="1"/>
    </row>
    <row r="335" spans="1:15" ht="12.75">
      <c r="A335" t="s">
        <v>927</v>
      </c>
      <c r="B335" t="s">
        <v>870</v>
      </c>
      <c r="C335" t="s">
        <v>692</v>
      </c>
      <c r="D335" t="s">
        <v>878</v>
      </c>
      <c r="F335" s="2">
        <v>193475</v>
      </c>
      <c r="G335" s="2"/>
      <c r="H335">
        <v>0</v>
      </c>
      <c r="N335" s="1"/>
      <c r="O335" s="1"/>
    </row>
    <row r="336" spans="1:15" ht="12.75">
      <c r="A336" t="s">
        <v>927</v>
      </c>
      <c r="B336" t="s">
        <v>870</v>
      </c>
      <c r="C336" t="s">
        <v>693</v>
      </c>
      <c r="D336" t="s">
        <v>878</v>
      </c>
      <c r="F336" s="2">
        <v>168794</v>
      </c>
      <c r="G336" s="2"/>
      <c r="H336">
        <v>0</v>
      </c>
      <c r="N336" s="1"/>
      <c r="O336" s="1"/>
    </row>
    <row r="337" spans="1:15" ht="12.75">
      <c r="A337" t="s">
        <v>927</v>
      </c>
      <c r="B337" t="s">
        <v>870</v>
      </c>
      <c r="C337" t="s">
        <v>694</v>
      </c>
      <c r="D337" t="s">
        <v>878</v>
      </c>
      <c r="F337" s="2">
        <v>141118</v>
      </c>
      <c r="G337" s="2"/>
      <c r="H337">
        <v>0</v>
      </c>
      <c r="N337" s="1"/>
      <c r="O337" s="1"/>
    </row>
    <row r="338" spans="1:15" ht="12.75">
      <c r="A338" t="s">
        <v>927</v>
      </c>
      <c r="B338" t="s">
        <v>870</v>
      </c>
      <c r="C338" t="s">
        <v>695</v>
      </c>
      <c r="D338" t="s">
        <v>878</v>
      </c>
      <c r="F338" s="2">
        <v>0</v>
      </c>
      <c r="G338" s="2"/>
      <c r="H338" s="2">
        <v>150878</v>
      </c>
      <c r="N338" s="1"/>
      <c r="O338" s="1"/>
    </row>
    <row r="339" spans="1:15" ht="12.75">
      <c r="A339" t="s">
        <v>927</v>
      </c>
      <c r="B339" t="s">
        <v>870</v>
      </c>
      <c r="C339" t="s">
        <v>883</v>
      </c>
      <c r="D339" t="s">
        <v>884</v>
      </c>
      <c r="F339" s="2">
        <v>0</v>
      </c>
      <c r="H339" s="2">
        <v>138248</v>
      </c>
      <c r="N339" s="1" t="e">
        <f>(J339-G339)/J339</f>
        <v>#DIV/0!</v>
      </c>
      <c r="O339" s="1" t="e">
        <f>(M339-J339)/M339</f>
        <v>#DIV/0!</v>
      </c>
    </row>
    <row r="340" spans="1:15" ht="12.75">
      <c r="A340" t="s">
        <v>927</v>
      </c>
      <c r="B340" t="s">
        <v>1120</v>
      </c>
      <c r="C340" t="s">
        <v>702</v>
      </c>
      <c r="D340" t="s">
        <v>1091</v>
      </c>
      <c r="F340" s="2"/>
      <c r="J340" s="2">
        <v>290754</v>
      </c>
      <c r="M340" s="2">
        <v>293581</v>
      </c>
      <c r="N340" s="1"/>
      <c r="O340" s="1"/>
    </row>
    <row r="341" spans="1:15" ht="12.75">
      <c r="A341" t="s">
        <v>927</v>
      </c>
      <c r="B341" t="s">
        <v>1120</v>
      </c>
      <c r="C341" t="s">
        <v>703</v>
      </c>
      <c r="D341" t="s">
        <v>1091</v>
      </c>
      <c r="F341" s="2"/>
      <c r="J341" s="2">
        <v>235834</v>
      </c>
      <c r="M341" s="2">
        <v>259452</v>
      </c>
      <c r="N341" s="1"/>
      <c r="O341" s="1"/>
    </row>
    <row r="342" spans="1:15" ht="12.75">
      <c r="A342" t="s">
        <v>927</v>
      </c>
      <c r="B342" t="s">
        <v>1120</v>
      </c>
      <c r="C342" t="s">
        <v>705</v>
      </c>
      <c r="D342" t="s">
        <v>1091</v>
      </c>
      <c r="F342" s="2"/>
      <c r="J342" s="2">
        <v>110000</v>
      </c>
      <c r="M342">
        <v>0</v>
      </c>
      <c r="N342" s="1"/>
      <c r="O342" s="1"/>
    </row>
    <row r="343" spans="1:15" ht="12.75">
      <c r="A343" t="s">
        <v>927</v>
      </c>
      <c r="B343" t="s">
        <v>1120</v>
      </c>
      <c r="C343" t="s">
        <v>704</v>
      </c>
      <c r="D343" t="s">
        <v>1091</v>
      </c>
      <c r="F343" s="2"/>
      <c r="J343" s="2">
        <v>101726</v>
      </c>
      <c r="M343" s="2">
        <v>79579</v>
      </c>
      <c r="N343" s="1"/>
      <c r="O343" s="1"/>
    </row>
    <row r="344" spans="1:15" ht="12.75">
      <c r="A344" t="s">
        <v>927</v>
      </c>
      <c r="B344" t="s">
        <v>1120</v>
      </c>
      <c r="C344" t="s">
        <v>706</v>
      </c>
      <c r="D344" t="s">
        <v>1091</v>
      </c>
      <c r="F344" s="2"/>
      <c r="J344" s="2">
        <v>101145</v>
      </c>
      <c r="M344" s="2">
        <v>0</v>
      </c>
      <c r="N344" s="1"/>
      <c r="O344" s="1"/>
    </row>
    <row r="345" spans="1:15" ht="12.75">
      <c r="A345" t="s">
        <v>927</v>
      </c>
      <c r="B345" t="s">
        <v>1120</v>
      </c>
      <c r="C345" t="s">
        <v>1133</v>
      </c>
      <c r="D345" t="s">
        <v>1134</v>
      </c>
      <c r="F345" s="2"/>
      <c r="J345" s="2">
        <v>92993</v>
      </c>
      <c r="M345" s="2">
        <v>92448</v>
      </c>
      <c r="N345" s="1"/>
      <c r="O345" s="1"/>
    </row>
    <row r="346" spans="1:15" ht="12.75">
      <c r="A346" t="s">
        <v>927</v>
      </c>
      <c r="B346" t="s">
        <v>1120</v>
      </c>
      <c r="C346" t="s">
        <v>1135</v>
      </c>
      <c r="D346" t="s">
        <v>1136</v>
      </c>
      <c r="F346" s="2"/>
      <c r="J346" s="2">
        <v>69423</v>
      </c>
      <c r="M346" s="2">
        <v>71813</v>
      </c>
      <c r="N346" s="1"/>
      <c r="O346" s="1"/>
    </row>
    <row r="347" spans="1:15" ht="12.75">
      <c r="A347" t="s">
        <v>927</v>
      </c>
      <c r="B347" t="s">
        <v>1120</v>
      </c>
      <c r="C347" t="s">
        <v>1139</v>
      </c>
      <c r="D347" t="s">
        <v>1136</v>
      </c>
      <c r="F347" s="2"/>
      <c r="J347" s="2">
        <v>0</v>
      </c>
      <c r="M347" s="2">
        <v>337175</v>
      </c>
      <c r="N347" s="1"/>
      <c r="O347" s="1"/>
    </row>
    <row r="348" spans="1:15" ht="12.75">
      <c r="A348" t="s">
        <v>927</v>
      </c>
      <c r="B348" t="s">
        <v>1120</v>
      </c>
      <c r="C348" t="s">
        <v>1140</v>
      </c>
      <c r="D348" t="s">
        <v>1136</v>
      </c>
      <c r="F348" s="2"/>
      <c r="J348" s="2">
        <v>0</v>
      </c>
      <c r="M348" s="2">
        <v>162400</v>
      </c>
      <c r="N348" s="1"/>
      <c r="O348" s="1"/>
    </row>
    <row r="349" spans="1:15" ht="12.75">
      <c r="A349" t="s">
        <v>927</v>
      </c>
      <c r="B349" t="s">
        <v>1120</v>
      </c>
      <c r="C349" t="s">
        <v>1137</v>
      </c>
      <c r="D349" t="s">
        <v>1138</v>
      </c>
      <c r="F349" s="2"/>
      <c r="J349" s="2">
        <v>0</v>
      </c>
      <c r="M349" s="2">
        <v>141101</v>
      </c>
      <c r="N349" s="1"/>
      <c r="O349" s="1"/>
    </row>
    <row r="350" spans="1:15" ht="12.75">
      <c r="A350" t="s">
        <v>927</v>
      </c>
      <c r="B350" t="s">
        <v>1120</v>
      </c>
      <c r="C350" t="s">
        <v>707</v>
      </c>
      <c r="D350" t="s">
        <v>1091</v>
      </c>
      <c r="F350" s="2"/>
      <c r="J350" s="2">
        <v>0</v>
      </c>
      <c r="M350" s="2">
        <v>85631</v>
      </c>
      <c r="N350" s="1"/>
      <c r="O350" s="1"/>
    </row>
    <row r="351" spans="1:15" ht="12.75">
      <c r="A351" t="s">
        <v>927</v>
      </c>
      <c r="B351" t="s">
        <v>1259</v>
      </c>
      <c r="C351" t="s">
        <v>1261</v>
      </c>
      <c r="D351" t="s">
        <v>1264</v>
      </c>
      <c r="F351" s="2"/>
      <c r="J351" s="2">
        <v>1462604</v>
      </c>
      <c r="K351" s="2"/>
      <c r="M351" s="2">
        <v>15922004</v>
      </c>
      <c r="N351" s="1"/>
      <c r="O351" s="1"/>
    </row>
    <row r="352" spans="1:15" ht="12.75">
      <c r="A352" t="s">
        <v>927</v>
      </c>
      <c r="B352" t="s">
        <v>1259</v>
      </c>
      <c r="C352" t="s">
        <v>382</v>
      </c>
      <c r="D352" t="s">
        <v>1264</v>
      </c>
      <c r="F352" s="2"/>
      <c r="J352" s="2">
        <v>952439</v>
      </c>
      <c r="K352" s="2"/>
      <c r="M352" s="2"/>
      <c r="N352" s="1"/>
      <c r="O352" s="1"/>
    </row>
    <row r="353" spans="1:15" ht="12.75">
      <c r="A353" t="s">
        <v>927</v>
      </c>
      <c r="B353" t="s">
        <v>1259</v>
      </c>
      <c r="C353" t="s">
        <v>383</v>
      </c>
      <c r="D353" t="s">
        <v>384</v>
      </c>
      <c r="F353" s="2"/>
      <c r="J353" s="2">
        <v>941338</v>
      </c>
      <c r="K353" s="2"/>
      <c r="M353" s="2"/>
      <c r="N353" s="1"/>
      <c r="O353" s="1"/>
    </row>
    <row r="354" spans="1:15" ht="12.75">
      <c r="A354" t="s">
        <v>927</v>
      </c>
      <c r="B354" t="s">
        <v>1259</v>
      </c>
      <c r="C354" t="s">
        <v>385</v>
      </c>
      <c r="D354" t="s">
        <v>1269</v>
      </c>
      <c r="F354" s="2"/>
      <c r="J354" s="2">
        <v>825190</v>
      </c>
      <c r="K354" s="2"/>
      <c r="M354" s="2"/>
      <c r="N354" s="1"/>
      <c r="O354" s="1"/>
    </row>
    <row r="355" spans="1:15" ht="12.75">
      <c r="A355" t="s">
        <v>927</v>
      </c>
      <c r="B355" t="s">
        <v>1259</v>
      </c>
      <c r="C355" t="s">
        <v>349</v>
      </c>
      <c r="D355" t="s">
        <v>386</v>
      </c>
      <c r="F355" s="2"/>
      <c r="J355" s="2">
        <v>694786</v>
      </c>
      <c r="K355" s="2"/>
      <c r="M355" s="2"/>
      <c r="N355" s="1"/>
      <c r="O355" s="1"/>
    </row>
    <row r="356" spans="1:15" ht="12.75">
      <c r="A356" t="s">
        <v>927</v>
      </c>
      <c r="B356" t="s">
        <v>1259</v>
      </c>
      <c r="C356" t="s">
        <v>387</v>
      </c>
      <c r="D356" t="s">
        <v>1269</v>
      </c>
      <c r="F356" s="2"/>
      <c r="J356" s="2">
        <v>617168</v>
      </c>
      <c r="M356" s="2"/>
      <c r="N356" s="1"/>
      <c r="O356" s="1"/>
    </row>
    <row r="357" spans="1:15" ht="12.75">
      <c r="A357" t="s">
        <v>927</v>
      </c>
      <c r="B357" t="s">
        <v>1259</v>
      </c>
      <c r="C357" t="s">
        <v>388</v>
      </c>
      <c r="D357" t="s">
        <v>1296</v>
      </c>
      <c r="F357" s="2"/>
      <c r="J357" s="2">
        <v>483059</v>
      </c>
      <c r="M357" s="2"/>
      <c r="N357" s="1"/>
      <c r="O357" s="1"/>
    </row>
    <row r="358" spans="1:15" ht="12.75">
      <c r="A358" t="s">
        <v>927</v>
      </c>
      <c r="B358" t="s">
        <v>1259</v>
      </c>
      <c r="C358" t="s">
        <v>389</v>
      </c>
      <c r="D358" t="s">
        <v>1269</v>
      </c>
      <c r="F358" s="2"/>
      <c r="J358" s="2">
        <v>292616</v>
      </c>
      <c r="M358" s="2"/>
      <c r="N358" s="1"/>
      <c r="O358" s="1"/>
    </row>
    <row r="359" spans="1:15" ht="12.75">
      <c r="A359" t="s">
        <v>927</v>
      </c>
      <c r="B359" t="s">
        <v>1259</v>
      </c>
      <c r="C359" t="s">
        <v>390</v>
      </c>
      <c r="D359" t="s">
        <v>1269</v>
      </c>
      <c r="F359" s="2"/>
      <c r="J359" s="2">
        <v>280873</v>
      </c>
      <c r="M359" s="2"/>
      <c r="N359" s="1"/>
      <c r="O359" s="1"/>
    </row>
    <row r="360" spans="1:15" ht="12.75">
      <c r="A360" t="s">
        <v>927</v>
      </c>
      <c r="B360" t="s">
        <v>1259</v>
      </c>
      <c r="C360" t="s">
        <v>391</v>
      </c>
      <c r="D360" t="s">
        <v>1269</v>
      </c>
      <c r="F360" s="2"/>
      <c r="J360" s="2">
        <v>225479</v>
      </c>
      <c r="M360" s="2"/>
      <c r="N360" s="1"/>
      <c r="O360" s="1"/>
    </row>
    <row r="361" spans="1:15" ht="12.75">
      <c r="A361" t="s">
        <v>927</v>
      </c>
      <c r="B361" t="s">
        <v>1259</v>
      </c>
      <c r="C361" t="s">
        <v>1262</v>
      </c>
      <c r="D361" t="s">
        <v>1265</v>
      </c>
      <c r="F361" s="2"/>
      <c r="J361" s="2"/>
      <c r="K361" s="2"/>
      <c r="M361" s="2">
        <v>9311290</v>
      </c>
      <c r="N361" s="1"/>
      <c r="O361" s="1"/>
    </row>
    <row r="362" spans="1:15" ht="12.75">
      <c r="A362" t="s">
        <v>927</v>
      </c>
      <c r="B362" t="s">
        <v>1259</v>
      </c>
      <c r="C362" t="s">
        <v>1263</v>
      </c>
      <c r="D362" t="s">
        <v>1264</v>
      </c>
      <c r="F362" s="2"/>
      <c r="J362" s="2"/>
      <c r="K362" s="2"/>
      <c r="M362" s="2">
        <v>2581858</v>
      </c>
      <c r="N362" s="1"/>
      <c r="O362" s="1"/>
    </row>
    <row r="363" spans="1:15" ht="12.75">
      <c r="A363" t="s">
        <v>927</v>
      </c>
      <c r="B363" t="s">
        <v>1259</v>
      </c>
      <c r="C363" t="s">
        <v>1266</v>
      </c>
      <c r="D363" t="s">
        <v>1265</v>
      </c>
      <c r="F363" s="2"/>
      <c r="J363" s="2"/>
      <c r="K363" s="2"/>
      <c r="M363" s="2">
        <v>2523106</v>
      </c>
      <c r="N363" s="1"/>
      <c r="O363" s="1"/>
    </row>
    <row r="364" spans="1:15" ht="12.75">
      <c r="A364" t="s">
        <v>927</v>
      </c>
      <c r="B364" t="s">
        <v>1259</v>
      </c>
      <c r="C364" t="s">
        <v>1267</v>
      </c>
      <c r="D364" t="s">
        <v>1265</v>
      </c>
      <c r="F364" s="2"/>
      <c r="J364" s="2"/>
      <c r="K364" s="2"/>
      <c r="M364" s="2">
        <v>2486696</v>
      </c>
      <c r="N364" s="1"/>
      <c r="O364" s="1"/>
    </row>
    <row r="365" spans="1:15" ht="12.75">
      <c r="A365" t="s">
        <v>927</v>
      </c>
      <c r="B365" t="s">
        <v>1259</v>
      </c>
      <c r="C365" t="s">
        <v>1268</v>
      </c>
      <c r="D365" t="s">
        <v>1269</v>
      </c>
      <c r="F365" s="2"/>
      <c r="J365" s="2"/>
      <c r="M365" s="2">
        <v>646227</v>
      </c>
      <c r="N365" s="1"/>
      <c r="O365" s="1"/>
    </row>
    <row r="366" spans="1:15" ht="12.75">
      <c r="A366" t="s">
        <v>927</v>
      </c>
      <c r="B366" t="s">
        <v>1259</v>
      </c>
      <c r="C366" t="s">
        <v>1270</v>
      </c>
      <c r="D366" t="s">
        <v>1271</v>
      </c>
      <c r="F366" s="2"/>
      <c r="J366" s="2"/>
      <c r="M366" s="2">
        <v>376495</v>
      </c>
      <c r="N366" s="1"/>
      <c r="O366" s="1"/>
    </row>
    <row r="367" spans="1:15" ht="12.75">
      <c r="A367" t="s">
        <v>927</v>
      </c>
      <c r="B367" t="s">
        <v>1259</v>
      </c>
      <c r="C367" t="s">
        <v>1272</v>
      </c>
      <c r="D367" t="s">
        <v>1273</v>
      </c>
      <c r="F367" s="2"/>
      <c r="J367" s="2"/>
      <c r="M367" s="2">
        <v>237021</v>
      </c>
      <c r="N367" s="1"/>
      <c r="O367" s="1"/>
    </row>
    <row r="368" spans="1:15" ht="12.75">
      <c r="A368" t="s">
        <v>927</v>
      </c>
      <c r="B368" t="s">
        <v>1259</v>
      </c>
      <c r="C368" t="s">
        <v>1274</v>
      </c>
      <c r="D368" t="s">
        <v>1271</v>
      </c>
      <c r="F368" s="2"/>
      <c r="J368" s="2"/>
      <c r="M368" s="2">
        <v>163881</v>
      </c>
      <c r="N368" s="1"/>
      <c r="O368" s="1"/>
    </row>
    <row r="369" spans="1:15" ht="12.75">
      <c r="A369" t="s">
        <v>927</v>
      </c>
      <c r="B369" t="s">
        <v>1259</v>
      </c>
      <c r="C369" t="s">
        <v>1275</v>
      </c>
      <c r="D369" t="s">
        <v>1269</v>
      </c>
      <c r="F369" s="2"/>
      <c r="J369" s="2"/>
      <c r="M369" s="2">
        <v>134062</v>
      </c>
      <c r="N369" s="1"/>
      <c r="O369" s="1"/>
    </row>
    <row r="370" spans="1:15" ht="12.75">
      <c r="A370" t="s">
        <v>927</v>
      </c>
      <c r="B370" t="s">
        <v>1348</v>
      </c>
      <c r="C370" t="s">
        <v>1005</v>
      </c>
      <c r="D370" t="s">
        <v>908</v>
      </c>
      <c r="F370" s="2"/>
      <c r="J370" s="7">
        <v>618055</v>
      </c>
      <c r="K370" s="7"/>
      <c r="L370" s="8"/>
      <c r="M370" s="8"/>
      <c r="N370" s="1"/>
      <c r="O370" s="1"/>
    </row>
    <row r="371" spans="1:15" ht="12.75">
      <c r="A371" t="s">
        <v>927</v>
      </c>
      <c r="B371" t="s">
        <v>1348</v>
      </c>
      <c r="C371" t="s">
        <v>445</v>
      </c>
      <c r="D371" t="s">
        <v>446</v>
      </c>
      <c r="F371" s="2"/>
      <c r="J371" s="7">
        <v>389811</v>
      </c>
      <c r="K371" s="7"/>
      <c r="L371" s="8"/>
      <c r="M371" s="7">
        <v>124943</v>
      </c>
      <c r="N371" s="1"/>
      <c r="O371" s="1"/>
    </row>
    <row r="372" spans="1:15" ht="12.75">
      <c r="A372" t="s">
        <v>927</v>
      </c>
      <c r="B372" t="s">
        <v>1348</v>
      </c>
      <c r="C372" t="s">
        <v>1110</v>
      </c>
      <c r="D372" t="s">
        <v>902</v>
      </c>
      <c r="F372" s="2"/>
      <c r="J372" s="7">
        <v>272155</v>
      </c>
      <c r="K372" s="7"/>
      <c r="L372" s="8"/>
      <c r="M372" s="7">
        <v>310890</v>
      </c>
      <c r="N372" s="1"/>
      <c r="O372" s="1"/>
    </row>
    <row r="373" spans="1:15" ht="12.75">
      <c r="A373" t="s">
        <v>927</v>
      </c>
      <c r="B373" t="s">
        <v>1348</v>
      </c>
      <c r="C373" t="s">
        <v>447</v>
      </c>
      <c r="D373" t="s">
        <v>448</v>
      </c>
      <c r="F373" s="2"/>
      <c r="J373" s="7">
        <v>143271</v>
      </c>
      <c r="K373" s="7"/>
      <c r="L373" s="8"/>
      <c r="M373" s="8">
        <v>0</v>
      </c>
      <c r="N373" s="1"/>
      <c r="O373" s="1"/>
    </row>
    <row r="374" spans="1:15" ht="12.75">
      <c r="A374" t="s">
        <v>927</v>
      </c>
      <c r="B374" t="s">
        <v>1348</v>
      </c>
      <c r="C374" t="s">
        <v>449</v>
      </c>
      <c r="D374" t="s">
        <v>908</v>
      </c>
      <c r="F374" s="2"/>
      <c r="J374" s="7">
        <v>86412</v>
      </c>
      <c r="K374" s="7"/>
      <c r="L374" s="8"/>
      <c r="M374" s="7">
        <v>0</v>
      </c>
      <c r="N374" s="1"/>
      <c r="O374" s="1"/>
    </row>
    <row r="375" spans="1:15" ht="12.75">
      <c r="A375" t="s">
        <v>927</v>
      </c>
      <c r="B375" t="s">
        <v>1348</v>
      </c>
      <c r="C375" t="s">
        <v>450</v>
      </c>
      <c r="D375" t="s">
        <v>451</v>
      </c>
      <c r="F375" s="2"/>
      <c r="J375" s="7">
        <v>77044</v>
      </c>
      <c r="K375" s="7"/>
      <c r="L375" s="8"/>
      <c r="M375" s="7">
        <v>0</v>
      </c>
      <c r="N375" s="1"/>
      <c r="O375" s="1"/>
    </row>
    <row r="376" spans="1:15" ht="12.75">
      <c r="A376" t="s">
        <v>927</v>
      </c>
      <c r="B376" t="s">
        <v>1348</v>
      </c>
      <c r="C376" t="s">
        <v>452</v>
      </c>
      <c r="D376" t="s">
        <v>453</v>
      </c>
      <c r="F376" s="2"/>
      <c r="J376" s="7">
        <v>73694</v>
      </c>
      <c r="K376" s="7"/>
      <c r="L376" s="8"/>
      <c r="M376" s="7">
        <v>0</v>
      </c>
      <c r="N376" s="1"/>
      <c r="O376" s="1"/>
    </row>
    <row r="377" spans="1:15" ht="12.75">
      <c r="A377" t="s">
        <v>927</v>
      </c>
      <c r="B377" t="s">
        <v>1348</v>
      </c>
      <c r="C377" t="s">
        <v>1013</v>
      </c>
      <c r="D377" t="s">
        <v>1194</v>
      </c>
      <c r="F377" s="2"/>
      <c r="J377" s="7">
        <v>54003</v>
      </c>
      <c r="K377" s="7"/>
      <c r="L377" s="8"/>
      <c r="M377" s="7">
        <v>0</v>
      </c>
      <c r="N377" s="1"/>
      <c r="O377" s="1"/>
    </row>
    <row r="378" spans="1:15" ht="12.75">
      <c r="A378" t="s">
        <v>927</v>
      </c>
      <c r="B378" t="s">
        <v>1348</v>
      </c>
      <c r="C378" t="s">
        <v>457</v>
      </c>
      <c r="D378" t="s">
        <v>458</v>
      </c>
      <c r="F378" s="2"/>
      <c r="J378" s="7">
        <v>0</v>
      </c>
      <c r="K378" s="7"/>
      <c r="L378" s="8"/>
      <c r="M378" s="7">
        <v>125396</v>
      </c>
      <c r="N378" s="1"/>
      <c r="O378" s="1"/>
    </row>
    <row r="379" spans="1:15" ht="12.75">
      <c r="A379" t="s">
        <v>927</v>
      </c>
      <c r="B379" t="s">
        <v>1348</v>
      </c>
      <c r="C379" t="s">
        <v>459</v>
      </c>
      <c r="D379" t="s">
        <v>458</v>
      </c>
      <c r="F379" s="2"/>
      <c r="J379" s="7">
        <v>0</v>
      </c>
      <c r="K379" s="7"/>
      <c r="L379" s="8"/>
      <c r="M379" s="7">
        <v>100783</v>
      </c>
      <c r="N379" s="1"/>
      <c r="O379" s="1"/>
    </row>
    <row r="380" spans="1:15" ht="12.75">
      <c r="A380" t="s">
        <v>927</v>
      </c>
      <c r="B380" t="s">
        <v>1348</v>
      </c>
      <c r="C380" t="s">
        <v>903</v>
      </c>
      <c r="D380" t="s">
        <v>456</v>
      </c>
      <c r="F380" s="2"/>
      <c r="J380" s="7">
        <v>0</v>
      </c>
      <c r="K380" s="7"/>
      <c r="L380" s="8"/>
      <c r="M380" s="7">
        <v>100063</v>
      </c>
      <c r="N380" s="1"/>
      <c r="O380" s="1"/>
    </row>
    <row r="381" spans="1:15" ht="12.75">
      <c r="A381" t="s">
        <v>927</v>
      </c>
      <c r="B381" t="s">
        <v>415</v>
      </c>
      <c r="C381" t="s">
        <v>408</v>
      </c>
      <c r="D381" t="s">
        <v>409</v>
      </c>
      <c r="I381" s="2"/>
      <c r="J381" s="2">
        <v>1986982</v>
      </c>
      <c r="M381" s="2">
        <v>1480105</v>
      </c>
      <c r="N381" s="1"/>
      <c r="O381" s="1"/>
    </row>
    <row r="382" spans="1:15" ht="12.75">
      <c r="A382" t="s">
        <v>927</v>
      </c>
      <c r="B382" t="s">
        <v>415</v>
      </c>
      <c r="C382" t="s">
        <v>410</v>
      </c>
      <c r="D382" t="s">
        <v>411</v>
      </c>
      <c r="I382" s="2"/>
      <c r="J382" s="2">
        <v>1432504</v>
      </c>
      <c r="M382" s="2">
        <v>0</v>
      </c>
      <c r="N382" s="1"/>
      <c r="O382" s="1"/>
    </row>
    <row r="383" spans="1:15" ht="12.75">
      <c r="A383" t="s">
        <v>927</v>
      </c>
      <c r="B383" t="s">
        <v>415</v>
      </c>
      <c r="C383" t="s">
        <v>718</v>
      </c>
      <c r="D383" t="s">
        <v>873</v>
      </c>
      <c r="I383" s="2"/>
      <c r="J383" s="2">
        <v>597635</v>
      </c>
      <c r="M383" s="2">
        <v>521124</v>
      </c>
      <c r="N383" s="1"/>
      <c r="O383" s="1"/>
    </row>
    <row r="384" spans="1:15" ht="12.75">
      <c r="A384" t="s">
        <v>927</v>
      </c>
      <c r="B384" t="s">
        <v>415</v>
      </c>
      <c r="C384" t="s">
        <v>719</v>
      </c>
      <c r="D384" t="s">
        <v>873</v>
      </c>
      <c r="I384" s="2"/>
      <c r="J384" s="2">
        <v>285878</v>
      </c>
      <c r="M384" s="2">
        <v>0</v>
      </c>
      <c r="N384" s="1"/>
      <c r="O384" s="1"/>
    </row>
    <row r="385" spans="1:15" ht="12.75">
      <c r="A385" t="s">
        <v>927</v>
      </c>
      <c r="B385" t="s">
        <v>415</v>
      </c>
      <c r="C385" t="s">
        <v>413</v>
      </c>
      <c r="D385" t="s">
        <v>414</v>
      </c>
      <c r="I385" s="2"/>
      <c r="J385" s="2">
        <v>191537</v>
      </c>
      <c r="M385" s="2">
        <v>156405</v>
      </c>
      <c r="N385" s="1"/>
      <c r="O385" s="1"/>
    </row>
    <row r="386" spans="1:15" ht="12.75">
      <c r="A386" t="s">
        <v>927</v>
      </c>
      <c r="B386" t="s">
        <v>415</v>
      </c>
      <c r="C386" t="s">
        <v>412</v>
      </c>
      <c r="D386" t="s">
        <v>411</v>
      </c>
      <c r="I386" s="2"/>
      <c r="J386" s="2">
        <v>0</v>
      </c>
      <c r="M386" s="2">
        <v>1406172</v>
      </c>
      <c r="N386" s="1"/>
      <c r="O386" s="1"/>
    </row>
    <row r="387" spans="1:15" ht="12.75">
      <c r="A387" t="s">
        <v>927</v>
      </c>
      <c r="B387" t="s">
        <v>415</v>
      </c>
      <c r="C387" t="s">
        <v>720</v>
      </c>
      <c r="D387" t="s">
        <v>873</v>
      </c>
      <c r="I387" s="2"/>
      <c r="J387" s="2">
        <v>0</v>
      </c>
      <c r="M387" s="2">
        <v>118687</v>
      </c>
      <c r="N387" s="1"/>
      <c r="O387" s="1"/>
    </row>
    <row r="388" spans="1:15" ht="12.75">
      <c r="A388" t="s">
        <v>927</v>
      </c>
      <c r="B388" t="s">
        <v>851</v>
      </c>
      <c r="C388" t="s">
        <v>862</v>
      </c>
      <c r="D388" t="s">
        <v>863</v>
      </c>
      <c r="J388" s="2">
        <v>710160</v>
      </c>
      <c r="M388" s="2">
        <v>516000</v>
      </c>
      <c r="N388" s="1">
        <f>(M388-G388)/M388</f>
        <v>1</v>
      </c>
      <c r="O388" s="1" t="e">
        <f>(#REF!-M388)/#REF!</f>
        <v>#REF!</v>
      </c>
    </row>
    <row r="389" spans="1:15" ht="12.75">
      <c r="A389" t="s">
        <v>927</v>
      </c>
      <c r="B389" t="s">
        <v>851</v>
      </c>
      <c r="C389" t="s">
        <v>864</v>
      </c>
      <c r="D389" t="s">
        <v>865</v>
      </c>
      <c r="J389" s="2">
        <v>57500</v>
      </c>
      <c r="M389" s="2">
        <v>0</v>
      </c>
      <c r="N389" s="1" t="e">
        <f>(M389-G389)/M389</f>
        <v>#DIV/0!</v>
      </c>
      <c r="O389" s="1" t="e">
        <f>(#REF!-M389)/#REF!</f>
        <v>#REF!</v>
      </c>
    </row>
    <row r="390" spans="1:15" ht="12.75">
      <c r="A390" t="s">
        <v>927</v>
      </c>
      <c r="B390" t="s">
        <v>851</v>
      </c>
      <c r="C390" t="s">
        <v>866</v>
      </c>
      <c r="D390" t="s">
        <v>867</v>
      </c>
      <c r="J390" s="2">
        <v>56419</v>
      </c>
      <c r="M390" s="2">
        <v>60850</v>
      </c>
      <c r="N390" s="1">
        <f>(M390-G390)/M390</f>
        <v>1</v>
      </c>
      <c r="O390" s="1" t="e">
        <f>(#REF!-M390)/#REF!</f>
        <v>#REF!</v>
      </c>
    </row>
    <row r="391" spans="1:15" ht="12.75">
      <c r="A391" t="s">
        <v>927</v>
      </c>
      <c r="B391" t="s">
        <v>851</v>
      </c>
      <c r="C391" t="s">
        <v>572</v>
      </c>
      <c r="D391" t="s">
        <v>868</v>
      </c>
      <c r="J391" s="2">
        <v>0</v>
      </c>
      <c r="M391" s="2">
        <v>220791</v>
      </c>
      <c r="N391" s="1"/>
      <c r="O391" s="1"/>
    </row>
    <row r="392" spans="1:15" ht="12.75">
      <c r="A392" t="s">
        <v>927</v>
      </c>
      <c r="B392" t="s">
        <v>851</v>
      </c>
      <c r="C392" t="s">
        <v>869</v>
      </c>
      <c r="D392" t="s">
        <v>573</v>
      </c>
      <c r="J392" s="2">
        <v>0</v>
      </c>
      <c r="M392" s="2">
        <v>157393</v>
      </c>
      <c r="N392" s="1"/>
      <c r="O392" s="1"/>
    </row>
    <row r="393" spans="1:15" ht="12.75">
      <c r="A393" t="s">
        <v>927</v>
      </c>
      <c r="B393" t="s">
        <v>851</v>
      </c>
      <c r="C393" t="s">
        <v>727</v>
      </c>
      <c r="D393" t="s">
        <v>868</v>
      </c>
      <c r="J393" s="2">
        <v>0</v>
      </c>
      <c r="M393" s="2">
        <v>79290</v>
      </c>
      <c r="N393" s="1"/>
      <c r="O393" s="1"/>
    </row>
    <row r="394" spans="1:15" ht="12.75">
      <c r="A394" t="s">
        <v>927</v>
      </c>
      <c r="B394" t="s">
        <v>1082</v>
      </c>
      <c r="C394" t="s">
        <v>731</v>
      </c>
      <c r="D394" t="s">
        <v>1091</v>
      </c>
      <c r="J394" s="2">
        <v>280545</v>
      </c>
      <c r="K394" s="2"/>
      <c r="M394" s="2">
        <v>226190</v>
      </c>
      <c r="N394" s="1">
        <f aca="true" t="shared" si="0" ref="N394:N401">(M394-G394)/M394</f>
        <v>1</v>
      </c>
      <c r="O394" s="1" t="e">
        <f>(#REF!-M394)/#REF!</f>
        <v>#REF!</v>
      </c>
    </row>
    <row r="395" spans="1:15" ht="12.75">
      <c r="A395" t="s">
        <v>927</v>
      </c>
      <c r="B395" t="s">
        <v>1082</v>
      </c>
      <c r="C395" t="s">
        <v>732</v>
      </c>
      <c r="D395" t="s">
        <v>1091</v>
      </c>
      <c r="J395" s="2">
        <v>273130</v>
      </c>
      <c r="M395" s="2">
        <v>224154</v>
      </c>
      <c r="N395" s="1">
        <f t="shared" si="0"/>
        <v>1</v>
      </c>
      <c r="O395" s="1" t="e">
        <f>(#REF!-M395)/#REF!</f>
        <v>#REF!</v>
      </c>
    </row>
    <row r="396" spans="1:15" ht="12.75">
      <c r="A396" t="s">
        <v>927</v>
      </c>
      <c r="B396" t="s">
        <v>1082</v>
      </c>
      <c r="C396" t="s">
        <v>733</v>
      </c>
      <c r="D396" t="s">
        <v>1091</v>
      </c>
      <c r="J396" s="2">
        <v>196549</v>
      </c>
      <c r="M396" s="2">
        <v>167134</v>
      </c>
      <c r="N396" s="1">
        <f t="shared" si="0"/>
        <v>1</v>
      </c>
      <c r="O396" s="1" t="e">
        <f>(#REF!-M396)/#REF!</f>
        <v>#REF!</v>
      </c>
    </row>
    <row r="397" spans="1:15" ht="12.75">
      <c r="A397" t="s">
        <v>927</v>
      </c>
      <c r="B397" t="s">
        <v>1082</v>
      </c>
      <c r="C397" t="s">
        <v>1093</v>
      </c>
      <c r="D397" t="s">
        <v>1079</v>
      </c>
      <c r="J397" s="2">
        <v>168037</v>
      </c>
      <c r="M397" s="2">
        <v>0</v>
      </c>
      <c r="N397" s="1" t="e">
        <f t="shared" si="0"/>
        <v>#DIV/0!</v>
      </c>
      <c r="O397" s="1" t="e">
        <f>(#REF!-M397)/#REF!</f>
        <v>#REF!</v>
      </c>
    </row>
    <row r="398" spans="1:15" ht="12.75">
      <c r="A398" t="s">
        <v>927</v>
      </c>
      <c r="B398" t="s">
        <v>1082</v>
      </c>
      <c r="C398" t="s">
        <v>734</v>
      </c>
      <c r="D398" t="s">
        <v>1091</v>
      </c>
      <c r="J398" s="2">
        <v>111122</v>
      </c>
      <c r="M398" s="2">
        <v>0</v>
      </c>
      <c r="N398" s="1" t="e">
        <f t="shared" si="0"/>
        <v>#DIV/0!</v>
      </c>
      <c r="O398" s="1" t="e">
        <f>(#REF!-M398)/#REF!</f>
        <v>#REF!</v>
      </c>
    </row>
    <row r="399" spans="1:15" ht="12.75">
      <c r="A399" t="s">
        <v>927</v>
      </c>
      <c r="B399" t="s">
        <v>1082</v>
      </c>
      <c r="C399" t="s">
        <v>735</v>
      </c>
      <c r="D399" t="s">
        <v>1091</v>
      </c>
      <c r="J399" s="2">
        <v>81711</v>
      </c>
      <c r="M399" s="2">
        <v>175617</v>
      </c>
      <c r="N399" s="1">
        <f t="shared" si="0"/>
        <v>1</v>
      </c>
      <c r="O399" s="1" t="e">
        <f>(#REF!-M399)/#REF!</f>
        <v>#REF!</v>
      </c>
    </row>
    <row r="400" spans="1:15" ht="12.75">
      <c r="A400" t="s">
        <v>927</v>
      </c>
      <c r="B400" t="s">
        <v>1082</v>
      </c>
      <c r="C400" t="s">
        <v>1092</v>
      </c>
      <c r="D400" t="s">
        <v>1065</v>
      </c>
      <c r="J400" s="2">
        <v>0</v>
      </c>
      <c r="M400" s="2">
        <v>112556</v>
      </c>
      <c r="N400" s="1">
        <f t="shared" si="0"/>
        <v>1</v>
      </c>
      <c r="O400" s="1" t="e">
        <f>(#REF!-M400)/#REF!</f>
        <v>#REF!</v>
      </c>
    </row>
    <row r="401" spans="1:15" ht="12.75">
      <c r="A401" t="s">
        <v>927</v>
      </c>
      <c r="B401" t="s">
        <v>1156</v>
      </c>
      <c r="C401" t="s">
        <v>1162</v>
      </c>
      <c r="D401" t="s">
        <v>1163</v>
      </c>
      <c r="J401" s="2">
        <v>524906</v>
      </c>
      <c r="M401" s="2">
        <v>200652</v>
      </c>
      <c r="N401" s="1">
        <f t="shared" si="0"/>
        <v>1</v>
      </c>
      <c r="O401" s="1" t="e">
        <f>(#REF!-M401)/#REF!</f>
        <v>#REF!</v>
      </c>
    </row>
    <row r="402" spans="1:15" ht="12.75">
      <c r="A402" t="s">
        <v>927</v>
      </c>
      <c r="B402" t="s">
        <v>1156</v>
      </c>
      <c r="C402" t="s">
        <v>1170</v>
      </c>
      <c r="D402" t="s">
        <v>1171</v>
      </c>
      <c r="J402" s="2">
        <v>440979</v>
      </c>
      <c r="M402" s="2">
        <v>554287</v>
      </c>
      <c r="N402" s="1"/>
      <c r="O402" s="1"/>
    </row>
    <row r="403" spans="1:15" ht="12.75">
      <c r="A403" t="s">
        <v>927</v>
      </c>
      <c r="B403" t="s">
        <v>1156</v>
      </c>
      <c r="C403" t="s">
        <v>1164</v>
      </c>
      <c r="D403" t="s">
        <v>908</v>
      </c>
      <c r="J403" s="2">
        <v>422020</v>
      </c>
      <c r="M403" s="2">
        <v>285985</v>
      </c>
      <c r="N403" s="1">
        <f>(M403-G403)/M403</f>
        <v>1</v>
      </c>
      <c r="O403" s="1" t="e">
        <f>(#REF!-M403)/#REF!</f>
        <v>#REF!</v>
      </c>
    </row>
    <row r="404" spans="1:15" ht="12.75">
      <c r="A404" t="s">
        <v>927</v>
      </c>
      <c r="B404" t="s">
        <v>1156</v>
      </c>
      <c r="C404" t="s">
        <v>1172</v>
      </c>
      <c r="D404" t="s">
        <v>803</v>
      </c>
      <c r="J404" s="2">
        <v>404478</v>
      </c>
      <c r="M404" s="2">
        <v>0</v>
      </c>
      <c r="N404" s="1"/>
      <c r="O404" s="1"/>
    </row>
    <row r="405" spans="1:15" ht="12.75">
      <c r="A405" t="s">
        <v>927</v>
      </c>
      <c r="B405" t="s">
        <v>1156</v>
      </c>
      <c r="C405" t="s">
        <v>1165</v>
      </c>
      <c r="D405" t="s">
        <v>1166</v>
      </c>
      <c r="J405" s="2">
        <v>295457</v>
      </c>
      <c r="M405" s="2">
        <v>436965</v>
      </c>
      <c r="N405" s="1">
        <f aca="true" t="shared" si="1" ref="N405:N411">(M405-G405)/M405</f>
        <v>1</v>
      </c>
      <c r="O405" s="1" t="e">
        <f>(#REF!-M405)/#REF!</f>
        <v>#REF!</v>
      </c>
    </row>
    <row r="406" spans="1:15" ht="12.75">
      <c r="A406" t="s">
        <v>927</v>
      </c>
      <c r="B406" t="s">
        <v>1156</v>
      </c>
      <c r="C406" t="s">
        <v>1167</v>
      </c>
      <c r="D406" t="s">
        <v>1168</v>
      </c>
      <c r="J406" s="2">
        <v>263350</v>
      </c>
      <c r="M406" s="2">
        <v>0</v>
      </c>
      <c r="N406" s="1" t="e">
        <f t="shared" si="1"/>
        <v>#DIV/0!</v>
      </c>
      <c r="O406" s="1" t="e">
        <f>(#REF!-M406)/#REF!</f>
        <v>#REF!</v>
      </c>
    </row>
    <row r="407" spans="1:15" ht="12.75">
      <c r="A407" t="s">
        <v>927</v>
      </c>
      <c r="B407" t="s">
        <v>1156</v>
      </c>
      <c r="C407" t="s">
        <v>1169</v>
      </c>
      <c r="D407" t="s">
        <v>1168</v>
      </c>
      <c r="J407" s="2">
        <v>208155</v>
      </c>
      <c r="M407" s="2">
        <v>0</v>
      </c>
      <c r="N407" s="1" t="e">
        <f t="shared" si="1"/>
        <v>#DIV/0!</v>
      </c>
      <c r="O407" s="1" t="e">
        <f>(#REF!-M407)/#REF!</f>
        <v>#REF!</v>
      </c>
    </row>
    <row r="408" spans="1:15" ht="12.75">
      <c r="A408" t="s">
        <v>927</v>
      </c>
      <c r="B408" t="s">
        <v>1156</v>
      </c>
      <c r="C408" t="s">
        <v>1173</v>
      </c>
      <c r="D408" t="s">
        <v>1171</v>
      </c>
      <c r="J408" s="2">
        <v>183220</v>
      </c>
      <c r="M408" s="2">
        <v>192925</v>
      </c>
      <c r="N408" s="1">
        <f t="shared" si="1"/>
        <v>1</v>
      </c>
      <c r="O408" s="1" t="e">
        <f>(#REF!-M408)/#REF!</f>
        <v>#REF!</v>
      </c>
    </row>
    <row r="409" spans="1:15" ht="12.75">
      <c r="A409" t="s">
        <v>927</v>
      </c>
      <c r="B409" t="s">
        <v>1156</v>
      </c>
      <c r="C409" t="s">
        <v>1174</v>
      </c>
      <c r="D409" t="s">
        <v>1175</v>
      </c>
      <c r="J409" s="2">
        <v>149531</v>
      </c>
      <c r="M409" s="2">
        <v>0</v>
      </c>
      <c r="N409" s="1" t="e">
        <f t="shared" si="1"/>
        <v>#DIV/0!</v>
      </c>
      <c r="O409" s="1" t="e">
        <f>(#REF!-M409)/#REF!</f>
        <v>#REF!</v>
      </c>
    </row>
    <row r="410" spans="1:15" ht="12.75">
      <c r="A410" t="s">
        <v>927</v>
      </c>
      <c r="B410" t="s">
        <v>1156</v>
      </c>
      <c r="C410" t="s">
        <v>1176</v>
      </c>
      <c r="D410" t="s">
        <v>1171</v>
      </c>
      <c r="J410" s="2">
        <v>136835</v>
      </c>
      <c r="M410" s="2">
        <v>541419</v>
      </c>
      <c r="N410" s="1">
        <f t="shared" si="1"/>
        <v>1</v>
      </c>
      <c r="O410" s="1" t="e">
        <f>(#REF!-M410)/#REF!</f>
        <v>#REF!</v>
      </c>
    </row>
    <row r="411" spans="1:15" ht="12.75">
      <c r="A411" t="s">
        <v>927</v>
      </c>
      <c r="B411" t="s">
        <v>1156</v>
      </c>
      <c r="C411" t="s">
        <v>1177</v>
      </c>
      <c r="D411" t="s">
        <v>1178</v>
      </c>
      <c r="J411">
        <v>0</v>
      </c>
      <c r="M411" s="2">
        <v>1641778</v>
      </c>
      <c r="N411" s="1">
        <f t="shared" si="1"/>
        <v>1</v>
      </c>
      <c r="O411" s="1" t="e">
        <f>(#REF!-M411)/#REF!</f>
        <v>#REF!</v>
      </c>
    </row>
    <row r="412" spans="1:15" ht="12.75">
      <c r="A412" t="s">
        <v>927</v>
      </c>
      <c r="B412" t="s">
        <v>1156</v>
      </c>
      <c r="C412" t="s">
        <v>1181</v>
      </c>
      <c r="D412" t="s">
        <v>1171</v>
      </c>
      <c r="J412" s="2">
        <v>0</v>
      </c>
      <c r="M412" s="2">
        <v>374595</v>
      </c>
      <c r="N412" s="1"/>
      <c r="O412" s="1"/>
    </row>
    <row r="413" spans="1:15" ht="12.75">
      <c r="A413" t="s">
        <v>927</v>
      </c>
      <c r="B413" t="s">
        <v>1156</v>
      </c>
      <c r="C413" t="s">
        <v>1182</v>
      </c>
      <c r="D413" t="s">
        <v>1183</v>
      </c>
      <c r="J413" s="2">
        <v>0</v>
      </c>
      <c r="M413" s="2">
        <v>219879</v>
      </c>
      <c r="N413" s="1"/>
      <c r="O413" s="1"/>
    </row>
    <row r="414" spans="1:15" ht="12.75">
      <c r="A414" t="s">
        <v>927</v>
      </c>
      <c r="B414" t="s">
        <v>1156</v>
      </c>
      <c r="C414" t="s">
        <v>1179</v>
      </c>
      <c r="D414" t="s">
        <v>1180</v>
      </c>
      <c r="J414" s="2">
        <v>0</v>
      </c>
      <c r="M414" s="2">
        <v>169041</v>
      </c>
      <c r="N414" s="1"/>
      <c r="O414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rachel friends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diane lund</dc:creator>
  <cp:keywords/>
  <dc:description/>
  <cp:lastModifiedBy> D</cp:lastModifiedBy>
  <dcterms:created xsi:type="dcterms:W3CDTF">2009-09-08T16:22:49Z</dcterms:created>
  <dcterms:modified xsi:type="dcterms:W3CDTF">2011-06-09T23:38:01Z</dcterms:modified>
  <cp:category/>
  <cp:version/>
  <cp:contentType/>
  <cp:contentStatus/>
</cp:coreProperties>
</file>