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1440" yWindow="0" windowWidth="25600" windowHeight="16060" tabRatio="1000" activeTab="8"/>
  </bookViews>
  <sheets>
    <sheet name="Providence HS-OR-Week 1" sheetId="7" r:id="rId1"/>
    <sheet name="Legacy-Week 2" sheetId="8" r:id="rId2"/>
    <sheet name="Kaiser-Week 3" sheetId="9" r:id="rId3"/>
    <sheet name="Tuality-Week 3" sheetId="10" r:id="rId4"/>
    <sheet name="Asante-Week 3" sheetId="11" r:id="rId5"/>
    <sheet name="Salem Hospital-Week 3" sheetId="12" r:id="rId6"/>
    <sheet name="Samaritan-Week 4" sheetId="13" r:id="rId7"/>
    <sheet name="St.Charles-Week 5" sheetId="1" r:id="rId8"/>
    <sheet name="PeaceHealth-Week 6" sheetId="2" r:id="rId9"/>
    <sheet name="SmallReligiousHospitals-Week 7" sheetId="3" r:id="rId10"/>
    <sheet name="Other Independents-Week 8" sheetId="5" r:id="rId1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6" i="3" l="1"/>
  <c r="F53" i="5"/>
  <c r="E53" i="5"/>
  <c r="F43" i="5"/>
  <c r="E43" i="5"/>
  <c r="F33" i="5"/>
  <c r="E33" i="5"/>
  <c r="F25" i="5"/>
  <c r="E25" i="5"/>
  <c r="F17" i="5"/>
  <c r="E17" i="5"/>
  <c r="F9" i="5"/>
  <c r="E9" i="5"/>
  <c r="F26" i="3"/>
  <c r="E26" i="3"/>
  <c r="F17" i="3"/>
  <c r="E17" i="3"/>
  <c r="F8" i="3"/>
  <c r="E8" i="3"/>
  <c r="E7" i="7"/>
  <c r="F11" i="12"/>
  <c r="E11" i="12"/>
  <c r="F10" i="2"/>
  <c r="E10" i="2"/>
  <c r="F8" i="1"/>
  <c r="E8" i="1"/>
  <c r="F10" i="13"/>
  <c r="E10" i="13"/>
  <c r="E7" i="11"/>
  <c r="F7" i="11"/>
  <c r="F5" i="10"/>
  <c r="E5" i="10"/>
  <c r="F12" i="9"/>
  <c r="E12" i="9"/>
  <c r="E43" i="8"/>
  <c r="F43" i="8"/>
  <c r="E35" i="8"/>
  <c r="F35" i="8"/>
  <c r="E26" i="8"/>
  <c r="F26" i="8"/>
  <c r="F17" i="8"/>
  <c r="E17" i="8"/>
  <c r="F9" i="8"/>
  <c r="E9" i="8"/>
  <c r="F7" i="7"/>
  <c r="G7" i="7"/>
  <c r="G17" i="5"/>
  <c r="G11" i="12"/>
  <c r="G53" i="5"/>
  <c r="G43" i="5"/>
  <c r="G33" i="5"/>
  <c r="G25" i="5"/>
  <c r="G9" i="5"/>
  <c r="G17" i="3"/>
  <c r="G8" i="3"/>
  <c r="G10" i="2"/>
  <c r="G8" i="1"/>
  <c r="G7" i="11"/>
  <c r="G5" i="10"/>
  <c r="G12" i="9"/>
  <c r="G43" i="8"/>
  <c r="G26" i="8"/>
  <c r="G35" i="8"/>
  <c r="G17" i="8"/>
  <c r="G9" i="8"/>
  <c r="G10" i="13"/>
</calcChain>
</file>

<file path=xl/sharedStrings.xml><?xml version="1.0" encoding="utf-8"?>
<sst xmlns="http://schemas.openxmlformats.org/spreadsheetml/2006/main" count="566" uniqueCount="403">
  <si>
    <t>Company Name</t>
  </si>
  <si>
    <t>Contractor Name</t>
  </si>
  <si>
    <t>Address</t>
  </si>
  <si>
    <t>Description of Services</t>
  </si>
  <si>
    <t>Compensation 2012</t>
  </si>
  <si>
    <t>Compensation 2013</t>
  </si>
  <si>
    <t>Percent Change</t>
  </si>
  <si>
    <t>Providence Health &amp; Services: Oregon</t>
  </si>
  <si>
    <t>Oregon Emergency Physicians PC</t>
  </si>
  <si>
    <t>9155 Barnes Rd Ste 420 Portland, OR 97225</t>
  </si>
  <si>
    <t>Medical Services</t>
  </si>
  <si>
    <t>Andersen Construction Co Inc</t>
  </si>
  <si>
    <t>6712 N Cutter Cir Portland, OR 97217</t>
  </si>
  <si>
    <t>Construction Services</t>
  </si>
  <si>
    <t xml:space="preserve">Cross Country Travcorps Incorporated </t>
  </si>
  <si>
    <t>File 50941 Los Angeles, CA 90074-0941</t>
  </si>
  <si>
    <t>Outside Staffing</t>
  </si>
  <si>
    <t>Anesthesia Assoc Northwest LLC</t>
  </si>
  <si>
    <t>6400 SE Lake Rd Ste 130 Portland, OR 97222-2129</t>
  </si>
  <si>
    <t>The Oregon Clinic PC</t>
  </si>
  <si>
    <t>847 NE 19th Ave Ste 300 Portland, OR 97232-2684</t>
  </si>
  <si>
    <t>Providence-Hood River Memorial Hospital</t>
  </si>
  <si>
    <t>Total:</t>
  </si>
  <si>
    <t>Providence-Portland Medical Center</t>
  </si>
  <si>
    <t>Providence-St. Vincent Medical Center</t>
  </si>
  <si>
    <t>Providence-Medford Medical Center</t>
  </si>
  <si>
    <t>*Note: All the individual hospitals are folded into one 990 for Providence Health &amp; Services.</t>
  </si>
  <si>
    <t>Providence-Milwaukie Hospital</t>
  </si>
  <si>
    <t>Providence-Newberg Medical Center</t>
  </si>
  <si>
    <t>Providence-Willamette Falls Medical Center</t>
  </si>
  <si>
    <t>Providence-Seaside Hospital</t>
  </si>
  <si>
    <t>Compensation 2012 (4/01/12-3/31/13)</t>
  </si>
  <si>
    <t>Compensation 2013 (4/01/13-3/31/14)</t>
  </si>
  <si>
    <t>Legacy Health</t>
  </si>
  <si>
    <t>Philips Medical Systems</t>
  </si>
  <si>
    <t>PO Box 100355 Atlanta, GA 30384</t>
  </si>
  <si>
    <t>Information Systems</t>
  </si>
  <si>
    <t>Microsoft Licensing GP</t>
  </si>
  <si>
    <t>1950 Stemmons Fwy 5010 Dallas, TX 75207</t>
  </si>
  <si>
    <t>Epic Systems Corporation</t>
  </si>
  <si>
    <t>1979 Milky Way Verona, WI 53593</t>
  </si>
  <si>
    <t>Consultants</t>
  </si>
  <si>
    <t>Cerner Corporation</t>
  </si>
  <si>
    <t>PO Box 412702 Kansas City, MO 64141</t>
  </si>
  <si>
    <t>CDW Government Inc.</t>
  </si>
  <si>
    <t>230 N Milwaukee Ave Vernon Hills, IL 60061</t>
  </si>
  <si>
    <t>Nordisk Systems Inc.</t>
  </si>
  <si>
    <t>6400 SE Lake Rd. 450 Milwaukie, OR 97222-2186</t>
  </si>
  <si>
    <t>Presidio Networked Solutions</t>
  </si>
  <si>
    <t>PO Box 677638 Dallas, TX 75267</t>
  </si>
  <si>
    <t>Legacy Emanuel</t>
  </si>
  <si>
    <t>Baugh Skanska Inc.</t>
  </si>
  <si>
    <t>222 SW Columbia St 300 Portland, OR 97201</t>
  </si>
  <si>
    <t>Construction</t>
  </si>
  <si>
    <t>Trauma Specialists LLP</t>
  </si>
  <si>
    <t>1620 SW Taylor St. Portland, OR 97205</t>
  </si>
  <si>
    <t>Specialty Care Cardiovascular Services</t>
  </si>
  <si>
    <t>PO Box 11407 Birmingham, AL 35246</t>
  </si>
  <si>
    <t>Associated Regional &amp; Yuniversity Pathologists</t>
  </si>
  <si>
    <t>500 Chipeta Way Salt Lake City UT 84108</t>
  </si>
  <si>
    <t>Oregon Health Sciences</t>
  </si>
  <si>
    <t>3181 Sam Jackson Park Rd. Portland, OR 97232</t>
  </si>
  <si>
    <t>Zimmer Gunsul Fransca Architects LLP</t>
  </si>
  <si>
    <t>1223 SW Washington St. 200  Portland, OR 97205</t>
  </si>
  <si>
    <t>Architect Design</t>
  </si>
  <si>
    <t>Legacy Good Samaritan</t>
  </si>
  <si>
    <t>Renal Care Group NW Inc.</t>
  </si>
  <si>
    <t>PO Box 52737 Phoeniz, AZ 85072</t>
  </si>
  <si>
    <t>Portland Psychiatric Associates</t>
  </si>
  <si>
    <t>9955 SW Washington 200 Portland, OR 97216</t>
  </si>
  <si>
    <t>Portland Anesthesia Specialist</t>
  </si>
  <si>
    <t>PO Box 33058 Palm Beach Gardens, FL 33420</t>
  </si>
  <si>
    <t>Lions Vision Gift</t>
  </si>
  <si>
    <t>2201 SE 11th Ave Portland, OR 97214</t>
  </si>
  <si>
    <t>Howard S Wright Construction LP</t>
  </si>
  <si>
    <t>425 NW 10th Ave Portland, OR 97214</t>
  </si>
  <si>
    <t>Oregon Health &amp; Science University</t>
  </si>
  <si>
    <t>PO Box 3595 Portland, OR 97208</t>
  </si>
  <si>
    <t>Rehabilitation Medicine Associates</t>
  </si>
  <si>
    <t>1040 NW 22nd 320 Portland, OR 97210</t>
  </si>
  <si>
    <t>Legacy Mount Hood</t>
  </si>
  <si>
    <t>PO Box 767 Beaverton, OR 97075</t>
  </si>
  <si>
    <t>Oregon Anesthesiology Group PC</t>
  </si>
  <si>
    <t>120 NW 14th Ave  300 Portland, OR 97209</t>
  </si>
  <si>
    <t>Wave Form System Inc.</t>
  </si>
  <si>
    <t>PO Box 6989 Portland, OR 97208</t>
  </si>
  <si>
    <t>NW Cardiovascular Institute</t>
  </si>
  <si>
    <t>2222 NW Lovejoy St. 606 Portland, OR 97309</t>
  </si>
  <si>
    <t>Executive Health Resource</t>
  </si>
  <si>
    <t>PO Box 822688 Philadelphia, PA 19182</t>
  </si>
  <si>
    <t>Echo Vision Inc.</t>
  </si>
  <si>
    <t>7214 NE 72nd Pl. Vancouver, WA 98662</t>
  </si>
  <si>
    <t>Legacy Meridian Park</t>
  </si>
  <si>
    <t>2012 Industrial Pkwy Aberdeen, WA 98520</t>
  </si>
  <si>
    <t>(this is a different address than the one Good Samaritan used for the same company: this one is attached to an actual location, I can't discern if the other address is also affiliated with them)</t>
  </si>
  <si>
    <t>Pacific Heart Associates</t>
  </si>
  <si>
    <t>19260 SW 65th Ave Tualatin, OR 97062</t>
  </si>
  <si>
    <t>Heart Sounds Inc.</t>
  </si>
  <si>
    <t>Executive Health Resources</t>
  </si>
  <si>
    <t>15 Campus Blvd. Newtown Square, PA 19073</t>
  </si>
  <si>
    <t>Contract Services</t>
  </si>
  <si>
    <t>Company</t>
  </si>
  <si>
    <t>Kaiser Permanente</t>
  </si>
  <si>
    <t>Hensel Phelps Construction</t>
  </si>
  <si>
    <t>18850 Von Karman Ave 100 Irvine CA 92612</t>
  </si>
  <si>
    <t>Peacehealth Southwest Medical</t>
  </si>
  <si>
    <t>400 NE Mother Joseph Pl Vancouver WA 98664</t>
  </si>
  <si>
    <t>Salem Hospital</t>
  </si>
  <si>
    <t>890 Oak ST SE Salem OR 97301</t>
  </si>
  <si>
    <t>Providence Health Services-Oregon</t>
  </si>
  <si>
    <t>PO Box 3395 Portland, OR 97208</t>
  </si>
  <si>
    <t>Oregon Health Science University</t>
  </si>
  <si>
    <t>3181 SW Sam Jackson Park Rd Portland, OR 97201</t>
  </si>
  <si>
    <t>McCarthy Building Companies</t>
  </si>
  <si>
    <t>20401 SW Birch St Ste 300 Newport Beach, CA 92660</t>
  </si>
  <si>
    <t>Rudolph and Sletten</t>
  </si>
  <si>
    <t>1600 Seaport Blvd Ste 350 Redwood City CA 94063</t>
  </si>
  <si>
    <t>Engineering Services</t>
  </si>
  <si>
    <t>UCSF Medical Center</t>
  </si>
  <si>
    <t>PO Box 39000 Dept 3-9157 San Francisco CA 941399157</t>
  </si>
  <si>
    <t>Swinerton Builders</t>
  </si>
  <si>
    <t>17140 Bernardo Center Dr Ste 216 San Diego CA 921282088</t>
  </si>
  <si>
    <t>Mercy Hospital of Folsom</t>
  </si>
  <si>
    <t>PO Box 742232 Los Angeles,CA 900742232</t>
  </si>
  <si>
    <t>Compensation October 1, 2012-September 30, 2013</t>
  </si>
  <si>
    <t>Compensation October 1, 2013-September 30, 2014</t>
  </si>
  <si>
    <t>Sound Physicians</t>
  </si>
  <si>
    <t>31472 PO Box 60000, San Francisco, CA 941460</t>
  </si>
  <si>
    <t>Contract Hospitalists</t>
  </si>
  <si>
    <t>(2nd address)</t>
  </si>
  <si>
    <t>PO Box 742936 Los Angeles CA 90074</t>
  </si>
  <si>
    <t>Tuality Health Alliance</t>
  </si>
  <si>
    <t>PO Box 548, Hillsboro, OR 97123</t>
  </si>
  <si>
    <t>Benefits Administrator</t>
  </si>
  <si>
    <t>Asante: 10/01/11-09/30/12</t>
  </si>
  <si>
    <t>Asante: 10/01/12-09/30/13</t>
  </si>
  <si>
    <t>Asante</t>
  </si>
  <si>
    <t>Southern Oregon Cardiology LLC</t>
  </si>
  <si>
    <t>520 Medical Center Dr Ste 200 Medford OR 97504</t>
  </si>
  <si>
    <t>Cardiac Services</t>
  </si>
  <si>
    <t>CVISO Management CO LLC</t>
  </si>
  <si>
    <t>520 Medical Center Dr  Medford OR 97504</t>
  </si>
  <si>
    <t>Southern Oregon Hospitalists PC</t>
  </si>
  <si>
    <t>2640 E Barnett RD E-333 Medford OR 97504</t>
  </si>
  <si>
    <t>Hospitalists</t>
  </si>
  <si>
    <t>Mayo Collaborative Services</t>
  </si>
  <si>
    <t>PO Box 9146 Minneapolis MN 55480</t>
  </si>
  <si>
    <t>Laboratory Services</t>
  </si>
  <si>
    <t>West Assets Management</t>
  </si>
  <si>
    <t>PO Box 2140 Omaha, NE 68103</t>
  </si>
  <si>
    <t>Medical Billing Services</t>
  </si>
  <si>
    <t>Phoenix Health Systems</t>
  </si>
  <si>
    <t>1130 E Arapaho Rd Ste 500 Richardson TX 75081</t>
  </si>
  <si>
    <t>IT Support Services</t>
  </si>
  <si>
    <t>Shiftwise US Bank Corp Trust</t>
  </si>
  <si>
    <t>1800 SW 1st Ave Ste 510 Portland OR 97201</t>
  </si>
  <si>
    <t>Contract Labor</t>
  </si>
  <si>
    <t>John Black and Assoc LLC</t>
  </si>
  <si>
    <t>4327 NE 42nd St Seattle WA 98105</t>
  </si>
  <si>
    <t>Consulting Services</t>
  </si>
  <si>
    <t>Pacific Pathology Assoc Inc</t>
  </si>
  <si>
    <t>Spring Valley Bookkeeping PO Box 5 Salem OR 97304</t>
  </si>
  <si>
    <t>Pathology Services</t>
  </si>
  <si>
    <t>CSC Americas Outsourcing</t>
  </si>
  <si>
    <t>Falls Church VA 22042</t>
  </si>
  <si>
    <t xml:space="preserve">Epic Systems Corp </t>
  </si>
  <si>
    <t>PO Box 88314 Milwaukie WI 53288</t>
  </si>
  <si>
    <t>Owens and Minor Inc</t>
  </si>
  <si>
    <t>PO Box 53523 Los Angeles, CA 90074</t>
  </si>
  <si>
    <t>Oregon Anesthesiology Group</t>
  </si>
  <si>
    <t>120 NW 14th St Ste 300 Portland OR 97209</t>
  </si>
  <si>
    <t>Anesthesia Coverage</t>
  </si>
  <si>
    <t xml:space="preserve">Peacehealth Laboratories </t>
  </si>
  <si>
    <t>PO Box 77003 Springfield, OR 97475</t>
  </si>
  <si>
    <t>Good Samaritan</t>
  </si>
  <si>
    <t>Greenberry Construction LLC</t>
  </si>
  <si>
    <t>2211 NW Professional Dr. 201 Corvallis OR 97330</t>
  </si>
  <si>
    <t>The Corvallis Clinic PC</t>
  </si>
  <si>
    <t>3680 NW Samaritan Dr. Corvallis OR 97330</t>
  </si>
  <si>
    <t>T Gerding Construction CO</t>
  </si>
  <si>
    <t>POB 1082 Corvallis OR 97339</t>
  </si>
  <si>
    <t>Legacy Laboratory Services LLC</t>
  </si>
  <si>
    <t>POB 5337 Portland OR 97228</t>
  </si>
  <si>
    <t>Lab Services</t>
  </si>
  <si>
    <t>Gerding Builders LLC</t>
  </si>
  <si>
    <t>POB 88314 Milwaukee WI 53288</t>
  </si>
  <si>
    <t>Software Support Services</t>
  </si>
  <si>
    <t>Caremedic Systems Inc.</t>
  </si>
  <si>
    <t>2771 Momentum Pl. Chicago IL 60689</t>
  </si>
  <si>
    <t>Rev Cycle Mgmt Services</t>
  </si>
  <si>
    <t>Envision Pharm Services Inc</t>
  </si>
  <si>
    <t>2181 E Aurora Rd. Twinsburg, OH 44087</t>
  </si>
  <si>
    <t>Pharmaceutical Services Support</t>
  </si>
  <si>
    <t xml:space="preserve">Address </t>
  </si>
  <si>
    <t>St. Charles Health System</t>
  </si>
  <si>
    <t>Skanska USA</t>
  </si>
  <si>
    <t>222 Columbia St. Portland, OR 97201</t>
  </si>
  <si>
    <t>Oncology Associates</t>
  </si>
  <si>
    <t>2500 NE Neff Rd. Bend, OR 97701</t>
  </si>
  <si>
    <t>Radiology Services</t>
  </si>
  <si>
    <t>Central Oregon MRI LLC</t>
  </si>
  <si>
    <t>PO Box 6059 Bend, OR 97708</t>
  </si>
  <si>
    <t>MRI Services</t>
  </si>
  <si>
    <t>Cascade Medical Imaging LLC</t>
  </si>
  <si>
    <t>1460 NE Medical Center Dr. Bend, OR 97701</t>
  </si>
  <si>
    <t>Cardiovascular Consultants of The Cascades</t>
  </si>
  <si>
    <t>PO Box 6419 Bend, OR 97708</t>
  </si>
  <si>
    <t>Howard S Wright Constructors LLP</t>
  </si>
  <si>
    <t>425 NW 10th Ave, Ste 200, Portland, OR 97209</t>
  </si>
  <si>
    <t>Compensation 2012(7/1/12-6/30/13)</t>
  </si>
  <si>
    <t>Compensation 2013(7/1/13-6/30/14)</t>
  </si>
  <si>
    <t>Howard S Wright Constructors</t>
  </si>
  <si>
    <t>501 Eastlake Ave E, Ste.100, Seattle, WA 98109</t>
  </si>
  <si>
    <t>Chambers Construction</t>
  </si>
  <si>
    <t>3028 Judkins Rd Eugene, OR 97403</t>
  </si>
  <si>
    <t>Aramark Management Services</t>
  </si>
  <si>
    <t>1101 Market St. Philadelphia, PA 19107</t>
  </si>
  <si>
    <t>Uniform Service</t>
  </si>
  <si>
    <t>Delotte Consulting LLP</t>
  </si>
  <si>
    <t>925 4th Ave., Ste 3300, Seattle, WA 98104</t>
  </si>
  <si>
    <t>Consulting</t>
  </si>
  <si>
    <t>Nursefinders LLC</t>
  </si>
  <si>
    <t>524 E. Lamar Blvd, Ste.300, Arlington, TX 76011</t>
  </si>
  <si>
    <t>Health Care Staffing Services</t>
  </si>
  <si>
    <t>Huron Consulting Services LLC</t>
  </si>
  <si>
    <t>3005 Momentum Pl. Chicago, IL 60689</t>
  </si>
  <si>
    <t>Inpatient Management Inc.</t>
  </si>
  <si>
    <t>5901-C Peachtree Dunwoody Rd. Atlanta, GA 30328</t>
  </si>
  <si>
    <t>Management Services</t>
  </si>
  <si>
    <t>OHSU</t>
  </si>
  <si>
    <t>3181 SW Sam Jackson Park Rd. AD20 Portland, OR 97201</t>
  </si>
  <si>
    <t>Neonatal Care</t>
  </si>
  <si>
    <t xml:space="preserve">Company </t>
  </si>
  <si>
    <t>Professional Management of Oregon LLC</t>
  </si>
  <si>
    <t>2801 NW Mercy Dr. Ste.200, Roseburg, OR 97470</t>
  </si>
  <si>
    <t>Consulting/Management Services</t>
  </si>
  <si>
    <t>(7/1/11-6/30/12)</t>
  </si>
  <si>
    <t>PAML LLC</t>
  </si>
  <si>
    <t>PO Box 2670 Spokane, WA 99220</t>
  </si>
  <si>
    <t>California Emergency Physicians</t>
  </si>
  <si>
    <t>2100 Powell St. Ste 920 Everyville, CA 97608</t>
  </si>
  <si>
    <t>Umpqua Medical Group LLC</t>
  </si>
  <si>
    <t>PO Box 1700 Roseburg, OR 97470</t>
  </si>
  <si>
    <t>Comphealth Medical Staffing</t>
  </si>
  <si>
    <t>PO Box 972670 Dallas, TX 75397-2670</t>
  </si>
  <si>
    <t>(7/1/12-6/30/13)</t>
  </si>
  <si>
    <t>Evergreen Family Medicine PC</t>
  </si>
  <si>
    <t>2570 NW Edenbower Blvd. Ste 100 Roseburg, OR 97471</t>
  </si>
  <si>
    <t>Interpath Laboratory</t>
  </si>
  <si>
    <t>PO Box 1208 Pendleton, OR 97801</t>
  </si>
  <si>
    <t>NISC Natl. Info. Solutions Coop</t>
  </si>
  <si>
    <t>One Innovation Circle Lake St. Louis, MO 63367</t>
  </si>
  <si>
    <t>IT Services</t>
  </si>
  <si>
    <t>Apogee Medical Mgmt.</t>
  </si>
  <si>
    <t>2525 E Camelback Rd. Ste 1100 Phoenix, AZ 85016</t>
  </si>
  <si>
    <t>Hospitalist Physicians</t>
  </si>
  <si>
    <t>Trailblazer Health Enterprises</t>
  </si>
  <si>
    <t>8330 Lyndon B. Johnson Fwy. Dallas, TX 75243</t>
  </si>
  <si>
    <t>Medicare Administration Services</t>
  </si>
  <si>
    <t>Northwest Emergency Physicians</t>
  </si>
  <si>
    <t>PO Box 634720 Cincinnati, OH 45263-4720</t>
  </si>
  <si>
    <t>ER Physicians</t>
  </si>
  <si>
    <t>Sellen Construction Company</t>
  </si>
  <si>
    <t xml:space="preserve">227 Westlake Ave N. Seattle, WA 98109 </t>
  </si>
  <si>
    <t>Zimmer Gunsul Frasca Architect</t>
  </si>
  <si>
    <t>320 SW Oak St. Ste 500 Portland, OR</t>
  </si>
  <si>
    <t>Architect Services</t>
  </si>
  <si>
    <t>Portland Adventist</t>
  </si>
  <si>
    <t>Patrick L Hanley MD</t>
  </si>
  <si>
    <t>10000 SE Main St. Portland, OR 97216</t>
  </si>
  <si>
    <t>(1/1/12-12/31/12)</t>
  </si>
  <si>
    <t>Novia Strategies</t>
  </si>
  <si>
    <t>13029 Danielson St. Ste. 200 Poway, CA 92064</t>
  </si>
  <si>
    <t>Business Consultants</t>
  </si>
  <si>
    <t>120 NW 14th Ave. Ste. 300 Portland, OR 97209</t>
  </si>
  <si>
    <t>Northwest Cardiovascular Institute</t>
  </si>
  <si>
    <t>2222 NW Lovejoy Ste. 606 Portland OR 97120</t>
  </si>
  <si>
    <t>Portland Psyc, Assoc Inc.</t>
  </si>
  <si>
    <t>9955 SE Washington Ste. 200 Portland, OR 97216</t>
  </si>
  <si>
    <t>Psyc Physician Services</t>
  </si>
  <si>
    <t>(1/1/13-12/31/13)</t>
  </si>
  <si>
    <t>AmericanHealthcareServices</t>
  </si>
  <si>
    <t>10126 E Cherry Bend Dr. Traverse City, MI 49685</t>
  </si>
  <si>
    <t>Temp EE Staffing</t>
  </si>
  <si>
    <t>Accountable Healthcare Staffing</t>
  </si>
  <si>
    <t>4755 Technology Way Raton, FL 33431</t>
  </si>
  <si>
    <t>*St. Alphonsus, who Courtney included in her story, did not have available 990s to get the contractor information.</t>
  </si>
  <si>
    <t>Sky Lakes Medical Center (Klamath Falls)</t>
  </si>
  <si>
    <t>EBMS</t>
  </si>
  <si>
    <t>2075 Overland Ave. Billings, MT 59102</t>
  </si>
  <si>
    <t>Benefit Plan Admin</t>
  </si>
  <si>
    <t>Modoc Contracting Company Inc.</t>
  </si>
  <si>
    <t>409 Pine St. Klamath Falls, OR 97601</t>
  </si>
  <si>
    <t>Construction Contracting Services</t>
  </si>
  <si>
    <t>Southern Oregon Linen Services Inc.</t>
  </si>
  <si>
    <t>635 Avenue C White City, OR 97503</t>
  </si>
  <si>
    <t>Linen Services</t>
  </si>
  <si>
    <t>Weatherby Locums Inc.</t>
  </si>
  <si>
    <t>6451 N Federal Hwy Ste 8 Fort Lauderdale, FL 33308</t>
  </si>
  <si>
    <t>Staffing Services</t>
  </si>
  <si>
    <t>FocusOne Solutions LLC.</t>
  </si>
  <si>
    <t>13609 California St. Ste. 300 Omaha, NE 68154</t>
  </si>
  <si>
    <t>Klamath Orthopedic Clinic</t>
  </si>
  <si>
    <t>2220 Bryant Williams Dr. Klamath Falls, OR 97601</t>
  </si>
  <si>
    <t>Physician Practice</t>
  </si>
  <si>
    <t xml:space="preserve">Linde Healthcare Staffing </t>
  </si>
  <si>
    <t>PO Box 915241 Dallas, TX 75391-5241</t>
  </si>
  <si>
    <t>Santiam Memorial Hospital (Stayton)</t>
  </si>
  <si>
    <t>Heinz Mechanical</t>
  </si>
  <si>
    <t>2615 NW St. Helens Portland, OR 97210</t>
  </si>
  <si>
    <t>Charles H Stringham MD</t>
  </si>
  <si>
    <t>1401 N 10th Ave Stayton, OR 97383</t>
  </si>
  <si>
    <t>ER Physician</t>
  </si>
  <si>
    <t>Robert L Jacques MD</t>
  </si>
  <si>
    <t>Danny Sparks MD</t>
  </si>
  <si>
    <t>1402 N 10th Ave Stayton, OR 97383</t>
  </si>
  <si>
    <t>Construction Systems Management LLC</t>
  </si>
  <si>
    <t>810 Tukwila Dr. Woodburn, OR 97071</t>
  </si>
  <si>
    <t>Construction Management Services</t>
  </si>
  <si>
    <t>Edward Junn MD</t>
  </si>
  <si>
    <t>Anderson Construction Co Inc</t>
  </si>
  <si>
    <t>PO Box 6712 Portland, OR 97228</t>
  </si>
  <si>
    <t>(10/1/11-09/30/12)</t>
  </si>
  <si>
    <t>Providence Health System-OR</t>
  </si>
  <si>
    <t>1235 NE 47th Ave. Ste. 260 Portland, OR 97213</t>
  </si>
  <si>
    <t>Billing Services</t>
  </si>
  <si>
    <t>Providence Silverton Rehab LLC</t>
  </si>
  <si>
    <t>PO Box 3290 Portland, OR 97208</t>
  </si>
  <si>
    <t>Patient Services</t>
  </si>
  <si>
    <t>Benton Electric Inc</t>
  </si>
  <si>
    <t>34037 Excor Rd. Albany, OR 97321</t>
  </si>
  <si>
    <t>Electrical</t>
  </si>
  <si>
    <t>PeaceHealth Laboratories</t>
  </si>
  <si>
    <t>123 International Way Eugene, OR 97401</t>
  </si>
  <si>
    <t>(10/1/12-09/30/13)</t>
  </si>
  <si>
    <t>Netscript Inc.</t>
  </si>
  <si>
    <t>PO Box 408 Clarksville, AR 72830</t>
  </si>
  <si>
    <t>Transcription</t>
  </si>
  <si>
    <t>Radiation Oncologists PC</t>
  </si>
  <si>
    <t>1400 NW Irving St. Ste 527 Portland, OR 97209</t>
  </si>
  <si>
    <t>Oncology Professional Services</t>
  </si>
  <si>
    <t>Coresource Inc.</t>
  </si>
  <si>
    <t>PO Box 83301 Lancaster, PA 17608</t>
  </si>
  <si>
    <t>Health Insurance-Claims Processor</t>
  </si>
  <si>
    <t>Locumtenenscom LLC</t>
  </si>
  <si>
    <t>PO Box 405547 Atlanta, GA 30384</t>
  </si>
  <si>
    <t>Anesthesiology</t>
  </si>
  <si>
    <t>Quest Diagnostics</t>
  </si>
  <si>
    <t>3 Giralda Farms Madison, NJ 07940</t>
  </si>
  <si>
    <t>Patrick Grimsley DO</t>
  </si>
  <si>
    <t>1700 E 19th St The Dalles, OR 97058</t>
  </si>
  <si>
    <t>318 SW Sam Jackson Park Rd. Portland, OR 97239</t>
  </si>
  <si>
    <t>Pro Fees for Specialty Clinic Providers</t>
  </si>
  <si>
    <t>Good Shepherd (Hermiston)</t>
  </si>
  <si>
    <t>Rick Burrill</t>
  </si>
  <si>
    <t>610 NW 11th St. Hermiston, OR 97838</t>
  </si>
  <si>
    <t>Physical Therapy</t>
  </si>
  <si>
    <t>Tualatin Imaging</t>
  </si>
  <si>
    <t>6464 SW Boreland Rd. Tualatin, OR 97062</t>
  </si>
  <si>
    <t>Imaging Services</t>
  </si>
  <si>
    <t>Medical Doctor Assoc Inc.</t>
  </si>
  <si>
    <t>PO Box 277185 Atlanta, GA 30384</t>
  </si>
  <si>
    <t>Physician Services</t>
  </si>
  <si>
    <t>Staff Care Inc.</t>
  </si>
  <si>
    <t>PO Box 281923 Atlanta, GA 30384</t>
  </si>
  <si>
    <t>Credits Inc.</t>
  </si>
  <si>
    <t>461 E. Main St. Hermiston, OR 97838</t>
  </si>
  <si>
    <t>Collection Services</t>
  </si>
  <si>
    <t>Rehab Associates</t>
  </si>
  <si>
    <t>600 NW 11th St. Ste. E31 Hermiston, OR 97838</t>
  </si>
  <si>
    <t>McCormack Construction Corporation</t>
  </si>
  <si>
    <t>422 SW 6th Pendleton OR 97801</t>
  </si>
  <si>
    <t xml:space="preserve">Medicus Hospitalists Services </t>
  </si>
  <si>
    <t>7 Industrial Way Unit 5 Salem, NH 03079</t>
  </si>
  <si>
    <t>Locum Doctors</t>
  </si>
  <si>
    <t>Philips Healthcare</t>
  </si>
  <si>
    <t>HIS Install</t>
  </si>
  <si>
    <t>(5/1/12-4/30/13)</t>
  </si>
  <si>
    <t>McKesson Information Solutions</t>
  </si>
  <si>
    <t>PO Box 98347 Chicago, IL 60693</t>
  </si>
  <si>
    <t>HIS Consulting</t>
  </si>
  <si>
    <t>Edmondson DL</t>
  </si>
  <si>
    <t>71441 Summerville Rd. Summerville, OR 97876</t>
  </si>
  <si>
    <t>Davidson Dan Construction Inc.</t>
  </si>
  <si>
    <t>PO Box 217 La Grande, OR</t>
  </si>
  <si>
    <t>Interpath Laboratory Inc.</t>
  </si>
  <si>
    <t>Lab Testing</t>
  </si>
  <si>
    <t>(5/1/13-4/30/14)</t>
  </si>
  <si>
    <t>Fortis Construction Inc.</t>
  </si>
  <si>
    <t>1705 SW Taylor St. Ste. 200 Portland, OR 97205</t>
  </si>
  <si>
    <t>Relay Health</t>
  </si>
  <si>
    <t>5995 Windward Pkwy. Atlanta, GA 30005</t>
  </si>
  <si>
    <t>Billing Service</t>
  </si>
  <si>
    <t>Kforce Inc</t>
  </si>
  <si>
    <t>1001 E Palm Ave. Tampa, FL 33605</t>
  </si>
  <si>
    <t>Coding Services</t>
  </si>
  <si>
    <t>Tuality Health</t>
  </si>
  <si>
    <t>Mercy Medical Center (Roseburg)</t>
  </si>
  <si>
    <t>St. Anthony Hospital (Pendleton)</t>
  </si>
  <si>
    <t>Silverton Health (Silverton)</t>
  </si>
  <si>
    <t>Mid-Columbia Medical Center (The Dalles)</t>
  </si>
  <si>
    <t>Grande Ronde Hospital (La Grande)</t>
  </si>
  <si>
    <t>PeaceHealth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</si>
</sst>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3" formatCode="_-* #,##0.00_-;\-* #,##0.00_-;_-* &quot;-&quot;??_-;_-@_-"/>
    <numFmt numFmtId="164" formatCode="&quot;$&quot;#,##0;[Red]&quot;$&quot;#,##0"/>
    <numFmt numFmtId="165" formatCode="&quot;$&quot;#,##0"/>
    <numFmt numFmtId="166" formatCode="&quot;$&quot;#,##0.00;[Red]&quot;$&quot;#,##0.00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Segoe UI"/>
      <family val="2"/>
    </font>
    <font>
      <b/>
      <sz val="14"/>
      <name val="Calibri"/>
      <scheme val="minor"/>
    </font>
    <font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8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5" fillId="2" borderId="0" xfId="0" applyFont="1" applyFill="1"/>
    <xf numFmtId="0" fontId="0" fillId="2" borderId="0" xfId="0" applyFill="1"/>
    <xf numFmtId="164" fontId="5" fillId="2" borderId="0" xfId="0" applyNumberFormat="1" applyFont="1" applyFill="1"/>
    <xf numFmtId="0" fontId="0" fillId="0" borderId="0" xfId="0" applyFont="1"/>
    <xf numFmtId="0" fontId="6" fillId="0" borderId="0" xfId="0" applyFont="1"/>
    <xf numFmtId="165" fontId="2" fillId="0" borderId="0" xfId="0" applyNumberFormat="1" applyFont="1"/>
    <xf numFmtId="165" fontId="0" fillId="0" borderId="0" xfId="0" applyNumberFormat="1"/>
    <xf numFmtId="6" fontId="0" fillId="0" borderId="0" xfId="0" applyNumberFormat="1"/>
    <xf numFmtId="0" fontId="0" fillId="3" borderId="0" xfId="0" applyFill="1"/>
    <xf numFmtId="164" fontId="0" fillId="3" borderId="0" xfId="0" applyNumberFormat="1" applyFill="1"/>
    <xf numFmtId="0" fontId="6" fillId="3" borderId="0" xfId="0" applyFont="1" applyFill="1"/>
    <xf numFmtId="166" fontId="0" fillId="0" borderId="0" xfId="13" applyNumberFormat="1" applyFont="1"/>
    <xf numFmtId="164" fontId="0" fillId="0" borderId="0" xfId="13" applyNumberFormat="1" applyFont="1"/>
    <xf numFmtId="166" fontId="2" fillId="0" borderId="0" xfId="13" applyNumberFormat="1" applyFont="1"/>
    <xf numFmtId="0" fontId="8" fillId="0" borderId="0" xfId="0" applyFont="1"/>
    <xf numFmtId="6" fontId="8" fillId="0" borderId="0" xfId="0" applyNumberFormat="1" applyFont="1"/>
    <xf numFmtId="164" fontId="9" fillId="0" borderId="0" xfId="0" applyNumberFormat="1" applyFont="1"/>
    <xf numFmtId="0" fontId="8" fillId="3" borderId="0" xfId="0" applyFont="1" applyFill="1"/>
    <xf numFmtId="0" fontId="9" fillId="3" borderId="0" xfId="0" applyFont="1" applyFill="1"/>
    <xf numFmtId="164" fontId="9" fillId="3" borderId="0" xfId="0" applyNumberFormat="1" applyFont="1" applyFill="1"/>
    <xf numFmtId="0" fontId="10" fillId="0" borderId="0" xfId="0" applyFont="1"/>
    <xf numFmtId="164" fontId="9" fillId="0" borderId="0" xfId="13" applyNumberFormat="1" applyFont="1"/>
    <xf numFmtId="9" fontId="0" fillId="0" borderId="0" xfId="14" applyFont="1"/>
    <xf numFmtId="0" fontId="11" fillId="0" borderId="0" xfId="0" applyFont="1"/>
    <xf numFmtId="9" fontId="0" fillId="3" borderId="0" xfId="14" applyFont="1" applyFill="1"/>
    <xf numFmtId="9" fontId="11" fillId="3" borderId="0" xfId="14" applyFont="1" applyFill="1"/>
    <xf numFmtId="9" fontId="10" fillId="0" borderId="0" xfId="14" applyFont="1"/>
    <xf numFmtId="9" fontId="0" fillId="2" borderId="0" xfId="14" applyFont="1" applyFill="1"/>
    <xf numFmtId="165" fontId="0" fillId="3" borderId="0" xfId="0" applyNumberFormat="1" applyFill="1"/>
    <xf numFmtId="0" fontId="0" fillId="3" borderId="0" xfId="0" applyFont="1" applyFill="1"/>
    <xf numFmtId="165" fontId="9" fillId="3" borderId="0" xfId="0" applyNumberFormat="1" applyFont="1" applyFill="1"/>
    <xf numFmtId="9" fontId="11" fillId="0" borderId="0" xfId="14" applyFont="1"/>
    <xf numFmtId="9" fontId="11" fillId="3" borderId="0" xfId="14" applyNumberFormat="1" applyFont="1" applyFill="1"/>
    <xf numFmtId="6" fontId="9" fillId="0" borderId="0" xfId="0" applyNumberFormat="1" applyFont="1"/>
    <xf numFmtId="9" fontId="1" fillId="0" borderId="0" xfId="14" applyFont="1"/>
    <xf numFmtId="164" fontId="0" fillId="0" borderId="0" xfId="0" applyNumberFormat="1" applyFont="1"/>
    <xf numFmtId="164" fontId="0" fillId="3" borderId="0" xfId="0" applyNumberFormat="1" applyFont="1" applyFill="1"/>
    <xf numFmtId="9" fontId="12" fillId="0" borderId="0" xfId="14" applyFont="1"/>
    <xf numFmtId="9" fontId="2" fillId="0" borderId="0" xfId="14" applyFont="1"/>
    <xf numFmtId="9" fontId="13" fillId="0" borderId="0" xfId="14" applyFont="1"/>
    <xf numFmtId="0" fontId="14" fillId="0" borderId="0" xfId="0" applyFont="1"/>
  </cellXfs>
  <cellStyles count="87">
    <cellStyle name="Comma 2" xfId="13"/>
    <cellStyle name="Followed Hyperlink" xfId="10" builtinId="9" hidden="1"/>
    <cellStyle name="Followed Hyperlink" xfId="12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Hyperlink" xfId="7" builtinId="8" hidden="1"/>
    <cellStyle name="Hyperlink" xfId="9" builtinId="8" hidden="1"/>
    <cellStyle name="Hyperlink" xfId="11" builtinId="8" hidden="1"/>
    <cellStyle name="Hyperlink" xfId="3" builtinId="8" hidden="1"/>
    <cellStyle name="Hyperlink" xfId="5" builtinId="8" hidden="1"/>
    <cellStyle name="Hyperlink" xfId="1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Normal" xfId="0" builtinId="0"/>
    <cellStyle name="Percent" xfId="14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XFD1"/>
    </sheetView>
  </sheetViews>
  <sheetFormatPr baseColWidth="10" defaultColWidth="11" defaultRowHeight="15" x14ac:dyDescent="0"/>
  <cols>
    <col min="1" max="1" width="36.83203125" bestFit="1" customWidth="1"/>
    <col min="2" max="2" width="28.1640625" bestFit="1" customWidth="1"/>
    <col min="3" max="3" width="36.6640625" bestFit="1" customWidth="1"/>
    <col min="4" max="4" width="19.6640625" bestFit="1" customWidth="1"/>
    <col min="5" max="6" width="17.5" bestFit="1" customWidth="1"/>
    <col min="7" max="7" width="14.33203125" bestFit="1" customWidth="1"/>
  </cols>
  <sheetData>
    <row r="1" spans="1:7" s="2" customFormat="1" ht="1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8" t="s">
        <v>7</v>
      </c>
      <c r="B2" t="s">
        <v>8</v>
      </c>
      <c r="C2" t="s">
        <v>9</v>
      </c>
      <c r="D2" t="s">
        <v>10</v>
      </c>
      <c r="E2" s="11">
        <v>34006794</v>
      </c>
      <c r="F2" s="11">
        <v>31789582</v>
      </c>
    </row>
    <row r="3" spans="1:7">
      <c r="B3" t="s">
        <v>11</v>
      </c>
      <c r="C3" t="s">
        <v>12</v>
      </c>
      <c r="D3" t="s">
        <v>13</v>
      </c>
      <c r="E3" s="11">
        <v>25401370</v>
      </c>
      <c r="F3" s="11">
        <v>19676038</v>
      </c>
    </row>
    <row r="4" spans="1:7">
      <c r="B4" t="s">
        <v>14</v>
      </c>
      <c r="C4" t="s">
        <v>15</v>
      </c>
      <c r="D4" t="s">
        <v>16</v>
      </c>
      <c r="E4" s="11">
        <v>12661085</v>
      </c>
      <c r="F4" s="11">
        <v>14934718</v>
      </c>
    </row>
    <row r="5" spans="1:7">
      <c r="B5" t="s">
        <v>17</v>
      </c>
      <c r="C5" t="s">
        <v>18</v>
      </c>
      <c r="D5" t="s">
        <v>10</v>
      </c>
      <c r="E5" s="11">
        <v>10388943</v>
      </c>
      <c r="F5" s="11">
        <v>10138660</v>
      </c>
    </row>
    <row r="6" spans="1:7">
      <c r="B6" t="s">
        <v>19</v>
      </c>
      <c r="C6" t="s">
        <v>20</v>
      </c>
      <c r="D6" t="s">
        <v>10</v>
      </c>
      <c r="E6" s="11">
        <v>9450009</v>
      </c>
      <c r="F6" s="11">
        <v>8999506</v>
      </c>
    </row>
    <row r="7" spans="1:7">
      <c r="D7" s="18" t="s">
        <v>22</v>
      </c>
      <c r="E7" s="37">
        <f>SUM(E2:E6)</f>
        <v>91908201</v>
      </c>
      <c r="F7" s="37">
        <f>SUM(F2:F6)</f>
        <v>85538504</v>
      </c>
      <c r="G7" s="38">
        <f>(F7-E7)/E7</f>
        <v>-6.9304990530714441E-2</v>
      </c>
    </row>
    <row r="8" spans="1:7">
      <c r="A8" s="7" t="s">
        <v>21</v>
      </c>
      <c r="D8" s="18"/>
      <c r="E8" s="19"/>
      <c r="F8" s="19"/>
      <c r="G8" s="26"/>
    </row>
    <row r="9" spans="1:7">
      <c r="A9" t="s">
        <v>23</v>
      </c>
    </row>
    <row r="10" spans="1:7">
      <c r="A10" t="s">
        <v>24</v>
      </c>
    </row>
    <row r="11" spans="1:7">
      <c r="A11" t="s">
        <v>25</v>
      </c>
      <c r="B11" s="27" t="s">
        <v>26</v>
      </c>
    </row>
    <row r="12" spans="1:7">
      <c r="A12" t="s">
        <v>27</v>
      </c>
    </row>
    <row r="13" spans="1:7">
      <c r="A13" t="s">
        <v>28</v>
      </c>
    </row>
    <row r="14" spans="1:7">
      <c r="A14" t="s">
        <v>29</v>
      </c>
    </row>
    <row r="15" spans="1:7">
      <c r="A15" t="s">
        <v>30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sqref="A1:XFD1"/>
    </sheetView>
  </sheetViews>
  <sheetFormatPr baseColWidth="10" defaultColWidth="11" defaultRowHeight="15" x14ac:dyDescent="0"/>
  <cols>
    <col min="1" max="1" width="29.1640625" customWidth="1"/>
    <col min="2" max="2" width="34.33203125" bestFit="1" customWidth="1"/>
    <col min="3" max="3" width="41.33203125" customWidth="1"/>
    <col min="4" max="4" width="28.6640625" bestFit="1" customWidth="1"/>
    <col min="5" max="6" width="20.33203125" style="1" bestFit="1" customWidth="1"/>
    <col min="7" max="7" width="11" style="26"/>
  </cols>
  <sheetData>
    <row r="1" spans="1:8" s="2" customFormat="1" ht="18">
      <c r="A1" s="2" t="s">
        <v>232</v>
      </c>
      <c r="B1" s="2" t="s">
        <v>1</v>
      </c>
      <c r="C1" s="2" t="s">
        <v>193</v>
      </c>
      <c r="D1" s="2" t="s">
        <v>3</v>
      </c>
      <c r="E1" s="3" t="s">
        <v>4</v>
      </c>
      <c r="F1" s="3" t="s">
        <v>5</v>
      </c>
      <c r="G1" s="42" t="s">
        <v>6</v>
      </c>
    </row>
    <row r="2" spans="1:8">
      <c r="A2" s="8" t="s">
        <v>397</v>
      </c>
      <c r="B2" s="7" t="s">
        <v>233</v>
      </c>
      <c r="C2" s="7" t="s">
        <v>234</v>
      </c>
      <c r="D2" s="7" t="s">
        <v>235</v>
      </c>
      <c r="E2" s="39">
        <v>4953084</v>
      </c>
      <c r="F2" s="39">
        <v>6327858</v>
      </c>
      <c r="H2" s="7"/>
    </row>
    <row r="3" spans="1:8">
      <c r="A3" s="7" t="s">
        <v>236</v>
      </c>
      <c r="B3" s="7" t="s">
        <v>237</v>
      </c>
      <c r="C3" s="7" t="s">
        <v>238</v>
      </c>
      <c r="D3" s="7" t="s">
        <v>147</v>
      </c>
      <c r="E3" s="39">
        <v>1014995</v>
      </c>
      <c r="F3" s="39">
        <v>1179076</v>
      </c>
      <c r="H3" s="7"/>
    </row>
    <row r="4" spans="1:8">
      <c r="A4" s="7"/>
      <c r="B4" s="7" t="s">
        <v>239</v>
      </c>
      <c r="C4" s="7" t="s">
        <v>240</v>
      </c>
      <c r="D4" s="7" t="s">
        <v>235</v>
      </c>
      <c r="E4" s="39">
        <v>634459</v>
      </c>
      <c r="F4" s="39">
        <v>1779004</v>
      </c>
      <c r="H4" s="7"/>
    </row>
    <row r="5" spans="1:8">
      <c r="A5" s="7"/>
      <c r="B5" s="7" t="s">
        <v>241</v>
      </c>
      <c r="C5" s="7" t="s">
        <v>242</v>
      </c>
      <c r="D5" s="7" t="s">
        <v>235</v>
      </c>
      <c r="E5" s="39">
        <v>584562</v>
      </c>
      <c r="F5" s="39">
        <v>2447852</v>
      </c>
      <c r="H5" s="7"/>
    </row>
    <row r="6" spans="1:8">
      <c r="A6" s="7"/>
      <c r="B6" s="7" t="s">
        <v>243</v>
      </c>
      <c r="C6" s="7" t="s">
        <v>244</v>
      </c>
      <c r="D6" s="7" t="s">
        <v>156</v>
      </c>
      <c r="E6" s="39">
        <v>455705</v>
      </c>
      <c r="F6" s="39">
        <v>0</v>
      </c>
      <c r="H6" s="7"/>
    </row>
    <row r="7" spans="1:8">
      <c r="A7" s="7" t="s">
        <v>245</v>
      </c>
      <c r="B7" s="7" t="s">
        <v>246</v>
      </c>
      <c r="C7" s="7" t="s">
        <v>247</v>
      </c>
      <c r="D7" s="7" t="s">
        <v>235</v>
      </c>
      <c r="E7" s="39">
        <v>0</v>
      </c>
      <c r="F7" s="39">
        <v>1091663</v>
      </c>
      <c r="H7" s="7"/>
    </row>
    <row r="8" spans="1:8" s="12" customFormat="1">
      <c r="A8" s="33"/>
      <c r="B8" s="33"/>
      <c r="C8" s="33"/>
      <c r="D8" s="33"/>
      <c r="E8" s="23">
        <f>SUM(E2:E7)</f>
        <v>7642805</v>
      </c>
      <c r="F8" s="23">
        <f>SUM(F2:F7)</f>
        <v>12825453</v>
      </c>
      <c r="G8" s="28">
        <f>(F8-E8)/E8</f>
        <v>0.67810810298051571</v>
      </c>
      <c r="H8" s="33"/>
    </row>
    <row r="9" spans="1:8" s="12" customFormat="1">
      <c r="A9" s="33"/>
      <c r="B9" s="33"/>
      <c r="C9" s="33"/>
      <c r="D9" s="33"/>
      <c r="E9" s="40"/>
      <c r="F9" s="40"/>
      <c r="G9" s="28"/>
      <c r="H9" s="33"/>
    </row>
    <row r="10" spans="1:8">
      <c r="A10" s="8" t="s">
        <v>398</v>
      </c>
      <c r="B10" s="7" t="s">
        <v>248</v>
      </c>
      <c r="C10" s="7" t="s">
        <v>249</v>
      </c>
      <c r="D10" s="7" t="s">
        <v>183</v>
      </c>
      <c r="E10" s="39">
        <v>864022</v>
      </c>
      <c r="F10" s="39">
        <v>891472</v>
      </c>
      <c r="H10" s="7"/>
    </row>
    <row r="11" spans="1:8">
      <c r="A11" s="7" t="s">
        <v>236</v>
      </c>
      <c r="B11" s="7" t="s">
        <v>250</v>
      </c>
      <c r="C11" s="7" t="s">
        <v>251</v>
      </c>
      <c r="D11" s="7" t="s">
        <v>252</v>
      </c>
      <c r="E11" s="39">
        <v>617800</v>
      </c>
      <c r="F11" s="39">
        <v>603693</v>
      </c>
      <c r="H11" s="7"/>
    </row>
    <row r="12" spans="1:8">
      <c r="A12" s="7"/>
      <c r="B12" s="7" t="s">
        <v>253</v>
      </c>
      <c r="C12" s="7" t="s">
        <v>254</v>
      </c>
      <c r="D12" s="7" t="s">
        <v>255</v>
      </c>
      <c r="E12" s="39">
        <v>500567</v>
      </c>
      <c r="F12" s="39">
        <v>627153</v>
      </c>
      <c r="H12" s="7"/>
    </row>
    <row r="13" spans="1:8">
      <c r="A13" s="7"/>
      <c r="B13" s="7" t="s">
        <v>256</v>
      </c>
      <c r="C13" s="7" t="s">
        <v>257</v>
      </c>
      <c r="D13" s="7" t="s">
        <v>258</v>
      </c>
      <c r="E13" s="39">
        <v>298440</v>
      </c>
      <c r="F13" s="39">
        <v>0</v>
      </c>
      <c r="H13" s="7"/>
    </row>
    <row r="14" spans="1:8">
      <c r="A14" s="7"/>
      <c r="B14" s="7" t="s">
        <v>259</v>
      </c>
      <c r="C14" s="7" t="s">
        <v>260</v>
      </c>
      <c r="D14" s="7" t="s">
        <v>261</v>
      </c>
      <c r="E14" s="39">
        <v>288278</v>
      </c>
      <c r="F14" s="39">
        <v>0</v>
      </c>
      <c r="H14" s="7"/>
    </row>
    <row r="15" spans="1:8">
      <c r="A15" s="7" t="s">
        <v>245</v>
      </c>
      <c r="B15" s="7" t="s">
        <v>262</v>
      </c>
      <c r="C15" s="7" t="s">
        <v>263</v>
      </c>
      <c r="D15" s="7" t="s">
        <v>13</v>
      </c>
      <c r="E15" s="39">
        <v>0</v>
      </c>
      <c r="F15" s="39">
        <v>9944521</v>
      </c>
      <c r="H15" s="7"/>
    </row>
    <row r="16" spans="1:8">
      <c r="A16" s="7"/>
      <c r="B16" s="7" t="s">
        <v>264</v>
      </c>
      <c r="C16" s="7" t="s">
        <v>265</v>
      </c>
      <c r="D16" s="7" t="s">
        <v>266</v>
      </c>
      <c r="E16" s="39">
        <v>0</v>
      </c>
      <c r="F16" s="39">
        <v>2389885</v>
      </c>
      <c r="H16" s="7"/>
    </row>
    <row r="17" spans="1:8" s="12" customFormat="1">
      <c r="A17" s="33"/>
      <c r="B17" s="33"/>
      <c r="C17" s="33"/>
      <c r="D17" s="33"/>
      <c r="E17" s="23">
        <f>SUM(E10:E16)</f>
        <v>2569107</v>
      </c>
      <c r="F17" s="23">
        <f>SUM(F10:F16)</f>
        <v>14456724</v>
      </c>
      <c r="G17" s="28">
        <f>(F17-E17)/E17</f>
        <v>4.6271397026281891</v>
      </c>
      <c r="H17" s="33"/>
    </row>
    <row r="18" spans="1:8" s="12" customFormat="1">
      <c r="A18" s="33"/>
      <c r="B18" s="33"/>
      <c r="C18" s="33"/>
      <c r="D18" s="33"/>
      <c r="E18" s="40"/>
      <c r="F18" s="40"/>
      <c r="G18" s="28"/>
      <c r="H18" s="33"/>
    </row>
    <row r="19" spans="1:8">
      <c r="A19" s="8" t="s">
        <v>267</v>
      </c>
      <c r="B19" s="7" t="s">
        <v>268</v>
      </c>
      <c r="C19" s="7" t="s">
        <v>269</v>
      </c>
      <c r="D19" s="7" t="s">
        <v>10</v>
      </c>
      <c r="E19" s="39">
        <v>373832</v>
      </c>
      <c r="F19" s="39">
        <v>0</v>
      </c>
      <c r="H19" s="7"/>
    </row>
    <row r="20" spans="1:8">
      <c r="A20" s="7" t="s">
        <v>270</v>
      </c>
      <c r="B20" s="7" t="s">
        <v>271</v>
      </c>
      <c r="C20" s="7" t="s">
        <v>272</v>
      </c>
      <c r="D20" s="7" t="s">
        <v>273</v>
      </c>
      <c r="E20" s="39">
        <v>1177502</v>
      </c>
      <c r="F20" s="39">
        <v>0</v>
      </c>
      <c r="H20" s="7"/>
    </row>
    <row r="21" spans="1:8">
      <c r="A21" s="7"/>
      <c r="B21" s="7" t="s">
        <v>169</v>
      </c>
      <c r="C21" s="7" t="s">
        <v>274</v>
      </c>
      <c r="D21" s="7" t="s">
        <v>10</v>
      </c>
      <c r="E21" s="39">
        <v>1320565</v>
      </c>
      <c r="F21" s="39">
        <v>1247973</v>
      </c>
      <c r="H21" s="7"/>
    </row>
    <row r="22" spans="1:8">
      <c r="A22" s="7"/>
      <c r="B22" s="7" t="s">
        <v>275</v>
      </c>
      <c r="C22" s="7" t="s">
        <v>276</v>
      </c>
      <c r="D22" s="7" t="s">
        <v>10</v>
      </c>
      <c r="E22" s="39">
        <v>1412415</v>
      </c>
      <c r="F22" s="39">
        <v>1232219</v>
      </c>
      <c r="H22" s="7"/>
    </row>
    <row r="23" spans="1:8">
      <c r="A23" s="7"/>
      <c r="B23" s="7" t="s">
        <v>277</v>
      </c>
      <c r="C23" s="7" t="s">
        <v>278</v>
      </c>
      <c r="D23" s="7" t="s">
        <v>279</v>
      </c>
      <c r="E23" s="39">
        <v>1669184</v>
      </c>
      <c r="F23" s="39">
        <v>1789993</v>
      </c>
      <c r="H23" s="7"/>
    </row>
    <row r="24" spans="1:8">
      <c r="A24" s="7" t="s">
        <v>280</v>
      </c>
      <c r="B24" s="7" t="s">
        <v>281</v>
      </c>
      <c r="C24" s="7" t="s">
        <v>282</v>
      </c>
      <c r="D24" s="7" t="s">
        <v>283</v>
      </c>
      <c r="E24" s="39">
        <v>0</v>
      </c>
      <c r="F24" s="39">
        <v>519939</v>
      </c>
      <c r="H24" s="7"/>
    </row>
    <row r="25" spans="1:8">
      <c r="A25" s="7"/>
      <c r="B25" s="7" t="s">
        <v>284</v>
      </c>
      <c r="C25" s="7" t="s">
        <v>285</v>
      </c>
      <c r="D25" s="7" t="s">
        <v>283</v>
      </c>
      <c r="E25" s="39">
        <v>0</v>
      </c>
      <c r="F25" s="39">
        <v>498972</v>
      </c>
      <c r="H25" s="7"/>
    </row>
    <row r="26" spans="1:8" s="12" customFormat="1">
      <c r="A26" s="33"/>
      <c r="B26" s="33"/>
      <c r="C26" s="33"/>
      <c r="D26" s="33"/>
      <c r="E26" s="23">
        <f>SUM(E19:E25)</f>
        <v>5953498</v>
      </c>
      <c r="F26" s="23">
        <f>SUM(F19:F25)</f>
        <v>5289096</v>
      </c>
      <c r="G26" s="28">
        <f>(F26-E26)/E26</f>
        <v>-0.11159859296165045</v>
      </c>
      <c r="H26" s="33"/>
    </row>
    <row r="27" spans="1:8" s="12" customFormat="1">
      <c r="A27" s="33"/>
      <c r="B27" s="33"/>
      <c r="C27" s="33"/>
      <c r="D27" s="33"/>
      <c r="E27" s="40"/>
      <c r="F27" s="40"/>
      <c r="G27" s="28"/>
      <c r="H27" s="33"/>
    </row>
    <row r="47" spans="1:7" s="5" customFormat="1">
      <c r="A47" s="4" t="s">
        <v>286</v>
      </c>
      <c r="B47" s="4"/>
      <c r="C47" s="4"/>
      <c r="D47" s="4"/>
      <c r="E47" s="6"/>
      <c r="F47" s="6"/>
      <c r="G47" s="3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A2" sqref="A2:XFD2"/>
    </sheetView>
  </sheetViews>
  <sheetFormatPr baseColWidth="10" defaultColWidth="8.83203125" defaultRowHeight="15" x14ac:dyDescent="0"/>
  <cols>
    <col min="1" max="1" width="34.83203125" bestFit="1" customWidth="1"/>
    <col min="2" max="2" width="30.5" bestFit="1" customWidth="1"/>
    <col min="3" max="3" width="44" bestFit="1" customWidth="1"/>
    <col min="4" max="4" width="28.6640625" bestFit="1" customWidth="1"/>
    <col min="5" max="6" width="21.1640625" style="10" bestFit="1" customWidth="1"/>
    <col min="7" max="7" width="8.83203125" style="26"/>
  </cols>
  <sheetData>
    <row r="1" spans="1:7" s="2" customFormat="1" ht="18">
      <c r="A1" s="24" t="s">
        <v>0</v>
      </c>
      <c r="B1" s="24" t="s">
        <v>1</v>
      </c>
      <c r="C1" s="2" t="s">
        <v>193</v>
      </c>
      <c r="D1" s="2" t="s">
        <v>3</v>
      </c>
      <c r="E1" s="9" t="s">
        <v>4</v>
      </c>
      <c r="F1" s="9" t="s">
        <v>5</v>
      </c>
      <c r="G1" s="30" t="s">
        <v>6</v>
      </c>
    </row>
    <row r="2" spans="1:7">
      <c r="A2" s="8" t="s">
        <v>287</v>
      </c>
      <c r="B2" t="s">
        <v>288</v>
      </c>
      <c r="C2" t="s">
        <v>289</v>
      </c>
      <c r="D2" t="s">
        <v>290</v>
      </c>
      <c r="E2" s="10">
        <v>607385</v>
      </c>
      <c r="F2" s="10">
        <v>682893</v>
      </c>
    </row>
    <row r="3" spans="1:7">
      <c r="B3" t="s">
        <v>291</v>
      </c>
      <c r="C3" t="s">
        <v>292</v>
      </c>
      <c r="D3" t="s">
        <v>293</v>
      </c>
      <c r="E3" s="10">
        <v>534659</v>
      </c>
      <c r="F3" s="10">
        <v>667161</v>
      </c>
    </row>
    <row r="4" spans="1:7">
      <c r="B4" t="s">
        <v>294</v>
      </c>
      <c r="C4" t="s">
        <v>295</v>
      </c>
      <c r="D4" t="s">
        <v>296</v>
      </c>
      <c r="E4" s="10">
        <v>437777</v>
      </c>
      <c r="F4" s="10">
        <v>0</v>
      </c>
    </row>
    <row r="5" spans="1:7">
      <c r="B5" t="s">
        <v>297</v>
      </c>
      <c r="C5" t="s">
        <v>298</v>
      </c>
      <c r="D5" t="s">
        <v>299</v>
      </c>
      <c r="E5" s="10">
        <v>388999</v>
      </c>
      <c r="F5" s="10">
        <v>619717</v>
      </c>
    </row>
    <row r="6" spans="1:7">
      <c r="B6" t="s">
        <v>300</v>
      </c>
      <c r="C6" t="s">
        <v>301</v>
      </c>
      <c r="D6" t="s">
        <v>299</v>
      </c>
      <c r="E6" s="10">
        <v>311293</v>
      </c>
      <c r="F6" s="10">
        <v>0</v>
      </c>
    </row>
    <row r="7" spans="1:7">
      <c r="B7" t="s">
        <v>302</v>
      </c>
      <c r="C7" t="s">
        <v>303</v>
      </c>
      <c r="D7" t="s">
        <v>304</v>
      </c>
      <c r="E7" s="10">
        <v>0</v>
      </c>
      <c r="F7" s="10">
        <v>1209061</v>
      </c>
    </row>
    <row r="8" spans="1:7">
      <c r="B8" t="s">
        <v>305</v>
      </c>
      <c r="C8" t="s">
        <v>306</v>
      </c>
      <c r="D8" t="s">
        <v>299</v>
      </c>
      <c r="E8" s="10">
        <v>0</v>
      </c>
      <c r="F8" s="10">
        <v>514206</v>
      </c>
    </row>
    <row r="9" spans="1:7" s="12" customFormat="1">
      <c r="E9" s="34">
        <f>SUM(E2:E8)</f>
        <v>2280113</v>
      </c>
      <c r="F9" s="34">
        <f>SUM(F2:F8)</f>
        <v>3693038</v>
      </c>
      <c r="G9" s="28">
        <f>(F9-E9)/E9</f>
        <v>0.61967323549315323</v>
      </c>
    </row>
    <row r="10" spans="1:7" s="12" customFormat="1">
      <c r="E10" s="32"/>
      <c r="F10" s="32"/>
      <c r="G10" s="28"/>
    </row>
    <row r="11" spans="1:7">
      <c r="A11" s="8" t="s">
        <v>307</v>
      </c>
      <c r="B11" t="s">
        <v>308</v>
      </c>
      <c r="C11" t="s">
        <v>309</v>
      </c>
      <c r="D11" t="s">
        <v>13</v>
      </c>
      <c r="E11" s="10">
        <v>242069</v>
      </c>
      <c r="F11" s="10">
        <v>197600</v>
      </c>
    </row>
    <row r="12" spans="1:7">
      <c r="B12" t="s">
        <v>310</v>
      </c>
      <c r="C12" t="s">
        <v>311</v>
      </c>
      <c r="D12" t="s">
        <v>312</v>
      </c>
      <c r="E12" s="10">
        <v>449706</v>
      </c>
      <c r="F12" s="10">
        <v>402077</v>
      </c>
    </row>
    <row r="13" spans="1:7">
      <c r="B13" t="s">
        <v>313</v>
      </c>
      <c r="C13" t="s">
        <v>311</v>
      </c>
      <c r="D13" t="s">
        <v>312</v>
      </c>
      <c r="E13" s="10">
        <v>341638</v>
      </c>
      <c r="F13" s="10">
        <v>450703</v>
      </c>
    </row>
    <row r="14" spans="1:7">
      <c r="B14" t="s">
        <v>314</v>
      </c>
      <c r="C14" t="s">
        <v>315</v>
      </c>
      <c r="D14" t="s">
        <v>312</v>
      </c>
      <c r="E14" s="10">
        <v>158308</v>
      </c>
      <c r="F14" s="10">
        <v>253966</v>
      </c>
    </row>
    <row r="15" spans="1:7">
      <c r="B15" t="s">
        <v>316</v>
      </c>
      <c r="C15" t="s">
        <v>317</v>
      </c>
      <c r="D15" s="7" t="s">
        <v>318</v>
      </c>
      <c r="E15" s="10">
        <v>161040</v>
      </c>
      <c r="F15" s="10">
        <v>0</v>
      </c>
    </row>
    <row r="16" spans="1:7">
      <c r="B16" t="s">
        <v>319</v>
      </c>
      <c r="C16" t="s">
        <v>315</v>
      </c>
      <c r="D16" s="7" t="s">
        <v>312</v>
      </c>
      <c r="E16" s="10">
        <v>0</v>
      </c>
      <c r="F16" s="10">
        <v>183075</v>
      </c>
    </row>
    <row r="17" spans="1:7" s="12" customFormat="1">
      <c r="D17" s="33"/>
      <c r="E17" s="34">
        <f>SUM(E11:E16)</f>
        <v>1352761</v>
      </c>
      <c r="F17" s="34">
        <f>SUM(F11:F16)</f>
        <v>1487421</v>
      </c>
      <c r="G17" s="28">
        <f>(F17-E17)/E17</f>
        <v>9.9544561086548175E-2</v>
      </c>
    </row>
    <row r="18" spans="1:7" s="12" customFormat="1">
      <c r="E18" s="32"/>
      <c r="F18" s="32"/>
      <c r="G18" s="28"/>
    </row>
    <row r="19" spans="1:7">
      <c r="A19" s="8" t="s">
        <v>399</v>
      </c>
      <c r="B19" t="s">
        <v>320</v>
      </c>
      <c r="C19" t="s">
        <v>321</v>
      </c>
      <c r="D19" t="s">
        <v>53</v>
      </c>
      <c r="E19" s="10">
        <v>1173899</v>
      </c>
      <c r="F19" s="10">
        <v>1534789</v>
      </c>
    </row>
    <row r="20" spans="1:7">
      <c r="A20" t="s">
        <v>322</v>
      </c>
      <c r="B20" t="s">
        <v>323</v>
      </c>
      <c r="C20" t="s">
        <v>324</v>
      </c>
      <c r="D20" t="s">
        <v>325</v>
      </c>
      <c r="E20" s="10">
        <v>1094430</v>
      </c>
      <c r="F20" s="10">
        <v>983018</v>
      </c>
    </row>
    <row r="21" spans="1:7">
      <c r="B21" t="s">
        <v>326</v>
      </c>
      <c r="C21" t="s">
        <v>327</v>
      </c>
      <c r="D21" t="s">
        <v>328</v>
      </c>
      <c r="E21" s="10">
        <v>679815</v>
      </c>
      <c r="F21" s="10">
        <v>777648</v>
      </c>
    </row>
    <row r="22" spans="1:7">
      <c r="B22" t="s">
        <v>329</v>
      </c>
      <c r="C22" t="s">
        <v>330</v>
      </c>
      <c r="D22" t="s">
        <v>331</v>
      </c>
      <c r="E22" s="10">
        <v>346777</v>
      </c>
      <c r="F22" s="10">
        <v>0</v>
      </c>
    </row>
    <row r="23" spans="1:7">
      <c r="B23" t="s">
        <v>332</v>
      </c>
      <c r="C23" t="s">
        <v>333</v>
      </c>
      <c r="D23" t="s">
        <v>183</v>
      </c>
      <c r="E23" s="10">
        <v>286084</v>
      </c>
      <c r="F23" s="10">
        <v>328741</v>
      </c>
    </row>
    <row r="24" spans="1:7">
      <c r="A24" t="s">
        <v>334</v>
      </c>
      <c r="B24" t="s">
        <v>335</v>
      </c>
      <c r="C24" t="s">
        <v>336</v>
      </c>
      <c r="D24" t="s">
        <v>337</v>
      </c>
      <c r="E24" s="10">
        <v>0</v>
      </c>
      <c r="F24" s="10">
        <v>304611</v>
      </c>
    </row>
    <row r="25" spans="1:7" s="12" customFormat="1">
      <c r="E25" s="34">
        <f>SUM(E19:E24)</f>
        <v>3581005</v>
      </c>
      <c r="F25" s="34">
        <f>SUM(F19:F24)</f>
        <v>3928807</v>
      </c>
      <c r="G25" s="28">
        <f>(F25-E25)/E25</f>
        <v>9.7124131354186877E-2</v>
      </c>
    </row>
    <row r="26" spans="1:7" s="12" customFormat="1">
      <c r="E26" s="32"/>
      <c r="F26" s="32"/>
      <c r="G26" s="28"/>
    </row>
    <row r="27" spans="1:7">
      <c r="A27" s="8" t="s">
        <v>400</v>
      </c>
      <c r="B27" t="s">
        <v>338</v>
      </c>
      <c r="C27" t="s">
        <v>339</v>
      </c>
      <c r="D27" t="s">
        <v>340</v>
      </c>
      <c r="E27" s="10">
        <v>928017</v>
      </c>
      <c r="F27" s="10">
        <v>660643</v>
      </c>
    </row>
    <row r="28" spans="1:7">
      <c r="B28" t="s">
        <v>341</v>
      </c>
      <c r="C28" t="s">
        <v>342</v>
      </c>
      <c r="D28" t="s">
        <v>343</v>
      </c>
      <c r="E28" s="10">
        <v>713058</v>
      </c>
      <c r="F28" s="10">
        <v>669217</v>
      </c>
    </row>
    <row r="29" spans="1:7">
      <c r="B29" t="s">
        <v>344</v>
      </c>
      <c r="C29" t="s">
        <v>345</v>
      </c>
      <c r="D29" t="s">
        <v>346</v>
      </c>
      <c r="E29" s="10">
        <v>637309</v>
      </c>
      <c r="F29" s="10">
        <v>337798</v>
      </c>
    </row>
    <row r="30" spans="1:7">
      <c r="B30" t="s">
        <v>347</v>
      </c>
      <c r="C30" t="s">
        <v>348</v>
      </c>
      <c r="D30" t="s">
        <v>183</v>
      </c>
      <c r="E30" s="10">
        <v>425185</v>
      </c>
      <c r="F30" s="10">
        <v>390760</v>
      </c>
    </row>
    <row r="31" spans="1:7">
      <c r="B31" t="s">
        <v>349</v>
      </c>
      <c r="C31" t="s">
        <v>350</v>
      </c>
      <c r="D31" t="s">
        <v>312</v>
      </c>
      <c r="E31" s="10">
        <v>379931</v>
      </c>
      <c r="F31" s="10">
        <v>0</v>
      </c>
    </row>
    <row r="32" spans="1:7">
      <c r="B32" t="s">
        <v>229</v>
      </c>
      <c r="C32" t="s">
        <v>351</v>
      </c>
      <c r="D32" t="s">
        <v>352</v>
      </c>
      <c r="E32" s="10">
        <v>0</v>
      </c>
      <c r="F32" s="10">
        <v>1056634</v>
      </c>
    </row>
    <row r="33" spans="1:7" s="12" customFormat="1">
      <c r="E33" s="34">
        <f>SUM(E27:E32)</f>
        <v>3083500</v>
      </c>
      <c r="F33" s="34">
        <f>SUM(F27:F32)</f>
        <v>3115052</v>
      </c>
      <c r="G33" s="28">
        <f>(F33-E33)/E33</f>
        <v>1.0232527971461002E-2</v>
      </c>
    </row>
    <row r="34" spans="1:7" s="12" customFormat="1">
      <c r="E34" s="32"/>
      <c r="F34" s="32"/>
      <c r="G34" s="28"/>
    </row>
    <row r="35" spans="1:7">
      <c r="A35" s="8" t="s">
        <v>353</v>
      </c>
      <c r="B35" t="s">
        <v>354</v>
      </c>
      <c r="C35" t="s">
        <v>355</v>
      </c>
      <c r="D35" t="s">
        <v>356</v>
      </c>
      <c r="E35" s="10">
        <v>1151363</v>
      </c>
      <c r="F35" s="10">
        <v>0</v>
      </c>
    </row>
    <row r="36" spans="1:7">
      <c r="A36" t="s">
        <v>236</v>
      </c>
      <c r="B36" t="s">
        <v>357</v>
      </c>
      <c r="C36" t="s">
        <v>358</v>
      </c>
      <c r="D36" t="s">
        <v>359</v>
      </c>
      <c r="E36" s="10">
        <v>1071183</v>
      </c>
      <c r="F36" s="10">
        <v>1074230</v>
      </c>
    </row>
    <row r="37" spans="1:7">
      <c r="B37" t="s">
        <v>360</v>
      </c>
      <c r="C37" t="s">
        <v>361</v>
      </c>
      <c r="D37" t="s">
        <v>362</v>
      </c>
      <c r="E37" s="10">
        <v>948788</v>
      </c>
      <c r="F37" s="10">
        <v>574352</v>
      </c>
    </row>
    <row r="38" spans="1:7">
      <c r="B38" t="s">
        <v>363</v>
      </c>
      <c r="C38" t="s">
        <v>364</v>
      </c>
      <c r="D38" t="s">
        <v>362</v>
      </c>
      <c r="E38" s="10">
        <v>522428</v>
      </c>
      <c r="F38" s="10">
        <v>0</v>
      </c>
    </row>
    <row r="39" spans="1:7">
      <c r="B39" t="s">
        <v>365</v>
      </c>
      <c r="C39" t="s">
        <v>366</v>
      </c>
      <c r="D39" t="s">
        <v>367</v>
      </c>
      <c r="E39" s="10">
        <v>478215</v>
      </c>
      <c r="F39" s="10">
        <v>0</v>
      </c>
    </row>
    <row r="40" spans="1:7">
      <c r="A40" t="s">
        <v>245</v>
      </c>
      <c r="B40" t="s">
        <v>368</v>
      </c>
      <c r="C40" t="s">
        <v>369</v>
      </c>
      <c r="D40" t="s">
        <v>356</v>
      </c>
      <c r="E40" s="10">
        <v>0</v>
      </c>
      <c r="F40" s="10">
        <v>1264046</v>
      </c>
    </row>
    <row r="41" spans="1:7">
      <c r="B41" t="s">
        <v>370</v>
      </c>
      <c r="C41" t="s">
        <v>371</v>
      </c>
      <c r="D41" t="s">
        <v>53</v>
      </c>
      <c r="E41" s="10">
        <v>0</v>
      </c>
      <c r="F41" s="10">
        <v>446178</v>
      </c>
    </row>
    <row r="42" spans="1:7">
      <c r="B42" t="s">
        <v>372</v>
      </c>
      <c r="C42" t="s">
        <v>373</v>
      </c>
      <c r="D42" t="s">
        <v>374</v>
      </c>
      <c r="E42" s="10">
        <v>0</v>
      </c>
      <c r="F42" s="10">
        <v>418576</v>
      </c>
    </row>
    <row r="43" spans="1:7" s="12" customFormat="1">
      <c r="E43" s="34">
        <f>SUM(E35:E42)</f>
        <v>4171977</v>
      </c>
      <c r="F43" s="34">
        <f>SUM(F35:F42)</f>
        <v>3777382</v>
      </c>
      <c r="G43" s="28">
        <f>(F43-E43)/E43</f>
        <v>-9.4582256805346723E-2</v>
      </c>
    </row>
    <row r="44" spans="1:7" s="12" customFormat="1">
      <c r="E44" s="32"/>
      <c r="F44" s="32"/>
      <c r="G44" s="28"/>
    </row>
    <row r="45" spans="1:7">
      <c r="A45" s="8" t="s">
        <v>401</v>
      </c>
      <c r="B45" t="s">
        <v>375</v>
      </c>
      <c r="C45" t="s">
        <v>35</v>
      </c>
      <c r="D45" t="s">
        <v>376</v>
      </c>
      <c r="E45" s="10">
        <v>1261225</v>
      </c>
      <c r="F45" s="10">
        <v>564109</v>
      </c>
    </row>
    <row r="46" spans="1:7">
      <c r="A46" t="s">
        <v>377</v>
      </c>
      <c r="B46" t="s">
        <v>378</v>
      </c>
      <c r="C46" t="s">
        <v>379</v>
      </c>
      <c r="D46" t="s">
        <v>380</v>
      </c>
      <c r="E46" s="10">
        <v>860010</v>
      </c>
      <c r="F46" s="10">
        <v>955715</v>
      </c>
    </row>
    <row r="47" spans="1:7">
      <c r="B47" t="s">
        <v>381</v>
      </c>
      <c r="C47" t="s">
        <v>382</v>
      </c>
      <c r="D47" t="s">
        <v>53</v>
      </c>
      <c r="E47" s="10">
        <v>350638</v>
      </c>
      <c r="F47" s="10">
        <v>0</v>
      </c>
    </row>
    <row r="48" spans="1:7">
      <c r="B48" t="s">
        <v>383</v>
      </c>
      <c r="C48" t="s">
        <v>384</v>
      </c>
      <c r="D48" t="s">
        <v>53</v>
      </c>
      <c r="E48" s="10">
        <v>296354</v>
      </c>
      <c r="F48" s="10">
        <v>0</v>
      </c>
    </row>
    <row r="49" spans="1:7">
      <c r="B49" t="s">
        <v>385</v>
      </c>
      <c r="C49" t="s">
        <v>249</v>
      </c>
      <c r="D49" t="s">
        <v>386</v>
      </c>
      <c r="E49" s="10">
        <v>248858</v>
      </c>
      <c r="F49" s="10">
        <v>0</v>
      </c>
    </row>
    <row r="50" spans="1:7">
      <c r="A50" t="s">
        <v>387</v>
      </c>
      <c r="B50" t="s">
        <v>388</v>
      </c>
      <c r="C50" t="s">
        <v>389</v>
      </c>
      <c r="D50" t="s">
        <v>53</v>
      </c>
      <c r="E50" s="10">
        <v>0</v>
      </c>
      <c r="F50" s="10">
        <v>474179</v>
      </c>
    </row>
    <row r="51" spans="1:7">
      <c r="B51" t="s">
        <v>390</v>
      </c>
      <c r="C51" t="s">
        <v>391</v>
      </c>
      <c r="D51" t="s">
        <v>392</v>
      </c>
      <c r="E51" s="10">
        <v>0</v>
      </c>
      <c r="F51" s="10">
        <v>282888</v>
      </c>
    </row>
    <row r="52" spans="1:7">
      <c r="B52" t="s">
        <v>393</v>
      </c>
      <c r="C52" t="s">
        <v>394</v>
      </c>
      <c r="D52" t="s">
        <v>395</v>
      </c>
      <c r="E52" s="10">
        <v>0</v>
      </c>
      <c r="F52" s="10">
        <v>279467</v>
      </c>
    </row>
    <row r="53" spans="1:7" s="12" customFormat="1">
      <c r="E53" s="34">
        <f>SUM(E45:E52)</f>
        <v>3017085</v>
      </c>
      <c r="F53" s="34">
        <f>SUM(F45:F52)</f>
        <v>2556358</v>
      </c>
      <c r="G53" s="28">
        <f>(F53-E53)/E53</f>
        <v>-0.15270600596270903</v>
      </c>
    </row>
    <row r="54" spans="1:7" s="12" customFormat="1">
      <c r="E54" s="32"/>
      <c r="F54" s="32"/>
      <c r="G54" s="28"/>
    </row>
  </sheetData>
  <pageMargins left="0.7" right="0.7" top="0.75" bottom="0.75" header="0.3" footer="0.3"/>
  <pageSetup orientation="portrait" horizontalDpi="4294967295" verticalDpi="429496729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sqref="A1:XFD1"/>
    </sheetView>
  </sheetViews>
  <sheetFormatPr baseColWidth="10" defaultColWidth="11" defaultRowHeight="15" x14ac:dyDescent="0"/>
  <cols>
    <col min="1" max="1" width="20.33203125" bestFit="1" customWidth="1"/>
    <col min="2" max="2" width="39" bestFit="1" customWidth="1"/>
    <col min="3" max="3" width="41.5" bestFit="1" customWidth="1"/>
    <col min="4" max="4" width="19.83203125" customWidth="1"/>
    <col min="5" max="5" width="35.6640625" style="1" customWidth="1"/>
    <col min="6" max="6" width="33" style="1" bestFit="1" customWidth="1"/>
    <col min="7" max="7" width="11" style="35"/>
  </cols>
  <sheetData>
    <row r="1" spans="1:7" s="44" customFormat="1" ht="18">
      <c r="A1" s="2" t="s">
        <v>0</v>
      </c>
      <c r="B1" s="2" t="s">
        <v>1</v>
      </c>
      <c r="C1" s="2" t="s">
        <v>2</v>
      </c>
      <c r="D1" s="2" t="s">
        <v>3</v>
      </c>
      <c r="E1" s="3" t="s">
        <v>31</v>
      </c>
      <c r="F1" s="3" t="s">
        <v>32</v>
      </c>
      <c r="G1" s="43" t="s">
        <v>6</v>
      </c>
    </row>
    <row r="2" spans="1:7">
      <c r="A2" s="8" t="s">
        <v>33</v>
      </c>
      <c r="B2" s="7" t="s">
        <v>34</v>
      </c>
      <c r="C2" s="7" t="s">
        <v>35</v>
      </c>
      <c r="D2" s="7" t="s">
        <v>36</v>
      </c>
      <c r="E2" s="39">
        <v>2121970</v>
      </c>
      <c r="F2" s="39">
        <v>0</v>
      </c>
    </row>
    <row r="3" spans="1:7">
      <c r="A3" s="8"/>
      <c r="B3" s="7" t="s">
        <v>37</v>
      </c>
      <c r="C3" s="7" t="s">
        <v>38</v>
      </c>
      <c r="D3" s="7" t="s">
        <v>36</v>
      </c>
      <c r="E3" s="39">
        <v>2794913</v>
      </c>
      <c r="F3" s="39">
        <v>2950157</v>
      </c>
    </row>
    <row r="4" spans="1:7">
      <c r="A4" s="8"/>
      <c r="B4" s="7" t="s">
        <v>39</v>
      </c>
      <c r="C4" s="7" t="s">
        <v>40</v>
      </c>
      <c r="D4" s="7" t="s">
        <v>41</v>
      </c>
      <c r="E4" s="39">
        <v>4335282</v>
      </c>
      <c r="F4" s="39">
        <v>2824464</v>
      </c>
    </row>
    <row r="5" spans="1:7">
      <c r="A5" s="8"/>
      <c r="B5" s="7" t="s">
        <v>42</v>
      </c>
      <c r="C5" s="7" t="s">
        <v>43</v>
      </c>
      <c r="D5" s="7" t="s">
        <v>36</v>
      </c>
      <c r="E5" s="39">
        <v>2669148</v>
      </c>
      <c r="F5" s="39">
        <v>0</v>
      </c>
    </row>
    <row r="6" spans="1:7">
      <c r="A6" s="8"/>
      <c r="B6" s="7" t="s">
        <v>44</v>
      </c>
      <c r="C6" s="7" t="s">
        <v>45</v>
      </c>
      <c r="D6" s="7" t="s">
        <v>36</v>
      </c>
      <c r="E6" s="39">
        <v>2282587</v>
      </c>
      <c r="F6" s="39">
        <v>4244940</v>
      </c>
    </row>
    <row r="7" spans="1:7">
      <c r="A7" s="8"/>
      <c r="B7" s="7" t="s">
        <v>46</v>
      </c>
      <c r="C7" s="7" t="s">
        <v>47</v>
      </c>
      <c r="D7" s="7" t="s">
        <v>36</v>
      </c>
      <c r="E7" s="39">
        <v>0</v>
      </c>
      <c r="F7" s="39">
        <v>3749923</v>
      </c>
    </row>
    <row r="8" spans="1:7">
      <c r="A8" s="8"/>
      <c r="B8" s="7" t="s">
        <v>48</v>
      </c>
      <c r="C8" s="7" t="s">
        <v>49</v>
      </c>
      <c r="D8" s="7" t="s">
        <v>36</v>
      </c>
      <c r="E8" s="39">
        <v>0</v>
      </c>
      <c r="F8" s="39">
        <v>2786349</v>
      </c>
    </row>
    <row r="9" spans="1:7" s="22" customFormat="1">
      <c r="A9" s="21"/>
      <c r="E9" s="23">
        <f>SUM(E2:E8)</f>
        <v>14203900</v>
      </c>
      <c r="F9" s="23">
        <f>SUM(F2:F8)</f>
        <v>16555833</v>
      </c>
      <c r="G9" s="29">
        <f>(F9-E9)/E9</f>
        <v>0.16558360731911659</v>
      </c>
    </row>
    <row r="10" spans="1:7" s="12" customFormat="1">
      <c r="A10" s="14"/>
      <c r="B10" s="33"/>
      <c r="C10" s="33"/>
      <c r="D10" s="33"/>
      <c r="E10" s="40"/>
      <c r="F10" s="40"/>
      <c r="G10" s="29"/>
    </row>
    <row r="11" spans="1:7">
      <c r="A11" s="8" t="s">
        <v>50</v>
      </c>
      <c r="B11" s="7" t="s">
        <v>51</v>
      </c>
      <c r="C11" s="7" t="s">
        <v>52</v>
      </c>
      <c r="D11" s="7" t="s">
        <v>53</v>
      </c>
      <c r="E11" s="39">
        <v>6546957</v>
      </c>
      <c r="F11" s="39">
        <v>2504502</v>
      </c>
    </row>
    <row r="12" spans="1:7">
      <c r="A12" s="8"/>
      <c r="B12" s="7" t="s">
        <v>54</v>
      </c>
      <c r="C12" s="7" t="s">
        <v>55</v>
      </c>
      <c r="D12" s="7" t="s">
        <v>10</v>
      </c>
      <c r="E12" s="39">
        <v>8844615</v>
      </c>
      <c r="F12" s="39">
        <v>8500767</v>
      </c>
    </row>
    <row r="13" spans="1:7">
      <c r="A13" s="8"/>
      <c r="B13" s="7" t="s">
        <v>56</v>
      </c>
      <c r="C13" s="7" t="s">
        <v>57</v>
      </c>
      <c r="D13" s="7" t="s">
        <v>10</v>
      </c>
      <c r="E13" s="39">
        <v>0</v>
      </c>
      <c r="F13" s="39">
        <v>1754044</v>
      </c>
    </row>
    <row r="14" spans="1:7">
      <c r="A14" s="8"/>
      <c r="B14" s="7" t="s">
        <v>58</v>
      </c>
      <c r="C14" s="7" t="s">
        <v>59</v>
      </c>
      <c r="D14" s="7" t="s">
        <v>10</v>
      </c>
      <c r="E14" s="39">
        <v>2332252</v>
      </c>
      <c r="F14" s="39">
        <v>2438452</v>
      </c>
    </row>
    <row r="15" spans="1:7">
      <c r="A15" s="8"/>
      <c r="B15" s="7" t="s">
        <v>60</v>
      </c>
      <c r="C15" s="7" t="s">
        <v>61</v>
      </c>
      <c r="D15" s="7" t="s">
        <v>10</v>
      </c>
      <c r="E15" s="39">
        <v>1487608</v>
      </c>
      <c r="F15" s="39">
        <v>2205542</v>
      </c>
    </row>
    <row r="16" spans="1:7">
      <c r="A16" s="8"/>
      <c r="B16" s="7" t="s">
        <v>62</v>
      </c>
      <c r="C16" s="7" t="s">
        <v>63</v>
      </c>
      <c r="D16" s="7" t="s">
        <v>64</v>
      </c>
      <c r="E16" s="39">
        <v>2020116</v>
      </c>
      <c r="F16" s="39">
        <v>0</v>
      </c>
    </row>
    <row r="17" spans="1:7" s="12" customFormat="1">
      <c r="A17" s="14"/>
      <c r="B17" s="33"/>
      <c r="C17" s="33"/>
      <c r="D17" s="33"/>
      <c r="E17" s="23">
        <f>SUM(E11:E16)</f>
        <v>21231548</v>
      </c>
      <c r="F17" s="23">
        <f>SUM(F11:F16)</f>
        <v>17403307</v>
      </c>
      <c r="G17" s="29">
        <f>(F17-E17)/E17</f>
        <v>-0.18030908532905843</v>
      </c>
    </row>
    <row r="18" spans="1:7" s="12" customFormat="1">
      <c r="A18" s="14"/>
      <c r="B18" s="33"/>
      <c r="C18" s="33"/>
      <c r="D18" s="33"/>
      <c r="E18" s="40"/>
      <c r="F18" s="40"/>
      <c r="G18" s="29"/>
    </row>
    <row r="19" spans="1:7">
      <c r="A19" s="8" t="s">
        <v>65</v>
      </c>
      <c r="B19" s="7" t="s">
        <v>66</v>
      </c>
      <c r="C19" s="7" t="s">
        <v>67</v>
      </c>
      <c r="D19" s="7" t="s">
        <v>10</v>
      </c>
      <c r="E19" s="39">
        <v>940915</v>
      </c>
      <c r="F19" s="39">
        <v>0</v>
      </c>
    </row>
    <row r="20" spans="1:7">
      <c r="A20" s="8"/>
      <c r="B20" s="7" t="s">
        <v>68</v>
      </c>
      <c r="C20" s="7" t="s">
        <v>69</v>
      </c>
      <c r="D20" s="7" t="s">
        <v>10</v>
      </c>
      <c r="E20" s="39">
        <v>969138</v>
      </c>
      <c r="F20" s="39">
        <v>767768</v>
      </c>
    </row>
    <row r="21" spans="1:7">
      <c r="A21" s="8"/>
      <c r="B21" s="7" t="s">
        <v>70</v>
      </c>
      <c r="C21" s="7" t="s">
        <v>71</v>
      </c>
      <c r="D21" s="7" t="s">
        <v>10</v>
      </c>
      <c r="E21" s="39">
        <v>1003812</v>
      </c>
      <c r="F21" s="39">
        <v>0</v>
      </c>
    </row>
    <row r="22" spans="1:7">
      <c r="A22" s="8"/>
      <c r="B22" s="7" t="s">
        <v>72</v>
      </c>
      <c r="C22" s="7" t="s">
        <v>73</v>
      </c>
      <c r="D22" s="7" t="s">
        <v>10</v>
      </c>
      <c r="E22" s="39">
        <v>872360</v>
      </c>
      <c r="F22" s="39">
        <v>926650</v>
      </c>
    </row>
    <row r="23" spans="1:7">
      <c r="A23" s="8"/>
      <c r="B23" s="7" t="s">
        <v>74</v>
      </c>
      <c r="C23" s="7" t="s">
        <v>75</v>
      </c>
      <c r="D23" s="7" t="s">
        <v>53</v>
      </c>
      <c r="E23" s="39">
        <v>872820</v>
      </c>
      <c r="F23" s="39">
        <v>1108241</v>
      </c>
    </row>
    <row r="24" spans="1:7">
      <c r="A24" s="8"/>
      <c r="B24" s="7" t="s">
        <v>76</v>
      </c>
      <c r="C24" s="7" t="s">
        <v>77</v>
      </c>
      <c r="D24" s="7" t="s">
        <v>10</v>
      </c>
      <c r="E24" s="39">
        <v>0</v>
      </c>
      <c r="F24" s="39">
        <v>1456982</v>
      </c>
    </row>
    <row r="25" spans="1:7">
      <c r="A25" s="8"/>
      <c r="B25" s="7" t="s">
        <v>78</v>
      </c>
      <c r="C25" s="7" t="s">
        <v>79</v>
      </c>
      <c r="D25" s="7" t="s">
        <v>10</v>
      </c>
      <c r="E25" s="39">
        <v>0</v>
      </c>
      <c r="F25" s="39">
        <v>685036</v>
      </c>
    </row>
    <row r="26" spans="1:7" s="12" customFormat="1">
      <c r="A26" s="14"/>
      <c r="B26" s="33"/>
      <c r="C26" s="33"/>
      <c r="D26" s="33"/>
      <c r="E26" s="23">
        <f>SUM(E19:E25)</f>
        <v>4659045</v>
      </c>
      <c r="F26" s="23">
        <f>SUM(F19:F25)</f>
        <v>4944677</v>
      </c>
      <c r="G26" s="36">
        <f>(F26-E26)/E26</f>
        <v>6.1306984585896895E-2</v>
      </c>
    </row>
    <row r="27" spans="1:7" s="12" customFormat="1">
      <c r="A27" s="14"/>
      <c r="B27" s="33"/>
      <c r="C27" s="33"/>
      <c r="D27" s="33"/>
      <c r="E27" s="23"/>
      <c r="F27" s="23"/>
      <c r="G27" s="29"/>
    </row>
    <row r="28" spans="1:7">
      <c r="A28" s="8" t="s">
        <v>80</v>
      </c>
      <c r="B28" s="7" t="s">
        <v>51</v>
      </c>
      <c r="C28" s="7" t="s">
        <v>81</v>
      </c>
      <c r="D28" s="7" t="s">
        <v>53</v>
      </c>
      <c r="E28" s="39">
        <v>758338</v>
      </c>
      <c r="F28" s="39">
        <v>348133</v>
      </c>
    </row>
    <row r="29" spans="1:7">
      <c r="A29" s="8"/>
      <c r="B29" s="7" t="s">
        <v>82</v>
      </c>
      <c r="C29" s="7" t="s">
        <v>83</v>
      </c>
      <c r="D29" s="7" t="s">
        <v>10</v>
      </c>
      <c r="E29" s="39">
        <v>462064</v>
      </c>
      <c r="F29" s="39">
        <v>501790</v>
      </c>
    </row>
    <row r="30" spans="1:7">
      <c r="A30" s="8"/>
      <c r="B30" s="7" t="s">
        <v>84</v>
      </c>
      <c r="C30" s="7" t="s">
        <v>85</v>
      </c>
      <c r="D30" s="7" t="s">
        <v>10</v>
      </c>
      <c r="E30" s="39">
        <v>166630</v>
      </c>
      <c r="F30" s="39">
        <v>0</v>
      </c>
    </row>
    <row r="31" spans="1:7">
      <c r="A31" s="8"/>
      <c r="B31" s="7" t="s">
        <v>86</v>
      </c>
      <c r="C31" s="7" t="s">
        <v>87</v>
      </c>
      <c r="D31" s="7" t="s">
        <v>10</v>
      </c>
      <c r="E31" s="39">
        <v>175768</v>
      </c>
      <c r="F31" s="39">
        <v>251560</v>
      </c>
    </row>
    <row r="32" spans="1:7">
      <c r="A32" s="8"/>
      <c r="B32" s="7" t="s">
        <v>88</v>
      </c>
      <c r="C32" s="7" t="s">
        <v>89</v>
      </c>
      <c r="D32" s="7" t="s">
        <v>10</v>
      </c>
      <c r="E32" s="39">
        <v>173365</v>
      </c>
      <c r="F32" s="39">
        <v>0</v>
      </c>
    </row>
    <row r="33" spans="1:7">
      <c r="A33" s="8"/>
      <c r="B33" s="7" t="s">
        <v>90</v>
      </c>
      <c r="C33" s="7" t="s">
        <v>91</v>
      </c>
      <c r="D33" s="7" t="s">
        <v>10</v>
      </c>
      <c r="E33" s="39">
        <v>0</v>
      </c>
      <c r="F33" s="39">
        <v>191413</v>
      </c>
    </row>
    <row r="34" spans="1:7">
      <c r="A34" s="8"/>
      <c r="B34" s="7" t="s">
        <v>62</v>
      </c>
      <c r="C34" s="7" t="s">
        <v>63</v>
      </c>
      <c r="D34" s="7" t="s">
        <v>53</v>
      </c>
      <c r="E34" s="39">
        <v>0</v>
      </c>
      <c r="F34" s="39">
        <v>384256</v>
      </c>
    </row>
    <row r="35" spans="1:7" s="12" customFormat="1">
      <c r="A35" s="14"/>
      <c r="B35" s="33"/>
      <c r="C35" s="33"/>
      <c r="D35" s="33"/>
      <c r="E35" s="23">
        <f>SUM(E28:E34)</f>
        <v>1736165</v>
      </c>
      <c r="F35" s="23">
        <f>SUM(F28:F34)</f>
        <v>1677152</v>
      </c>
      <c r="G35" s="29">
        <f>(F35-E35)/E35</f>
        <v>-3.3990432936961634E-2</v>
      </c>
    </row>
    <row r="36" spans="1:7" s="12" customFormat="1">
      <c r="A36" s="14"/>
      <c r="B36" s="33"/>
      <c r="C36" s="33"/>
      <c r="D36" s="33"/>
      <c r="E36" s="40"/>
      <c r="F36" s="40"/>
      <c r="G36" s="29"/>
    </row>
    <row r="37" spans="1:7">
      <c r="A37" s="8" t="s">
        <v>92</v>
      </c>
      <c r="B37" s="7" t="s">
        <v>51</v>
      </c>
      <c r="C37" s="7" t="s">
        <v>52</v>
      </c>
      <c r="D37" s="7" t="s">
        <v>53</v>
      </c>
      <c r="E37" s="39">
        <v>721516</v>
      </c>
      <c r="F37" s="39">
        <v>1216577</v>
      </c>
    </row>
    <row r="38" spans="1:7">
      <c r="A38" s="8"/>
      <c r="B38" s="7" t="s">
        <v>66</v>
      </c>
      <c r="C38" s="7" t="s">
        <v>93</v>
      </c>
      <c r="D38" s="7" t="s">
        <v>10</v>
      </c>
      <c r="E38" s="39">
        <v>262595</v>
      </c>
      <c r="F38" s="39">
        <v>344171</v>
      </c>
      <c r="G38" s="35" t="s">
        <v>94</v>
      </c>
    </row>
    <row r="39" spans="1:7">
      <c r="A39" s="8"/>
      <c r="B39" s="7" t="s">
        <v>95</v>
      </c>
      <c r="C39" s="7" t="s">
        <v>96</v>
      </c>
      <c r="D39" s="7" t="s">
        <v>41</v>
      </c>
      <c r="E39" s="39">
        <v>251560</v>
      </c>
      <c r="F39" s="39">
        <v>293528</v>
      </c>
    </row>
    <row r="40" spans="1:7">
      <c r="A40" s="8"/>
      <c r="B40" s="7" t="s">
        <v>97</v>
      </c>
      <c r="C40" s="7" t="s">
        <v>81</v>
      </c>
      <c r="D40" s="7" t="s">
        <v>10</v>
      </c>
      <c r="E40" s="39">
        <v>248943</v>
      </c>
      <c r="F40" s="39">
        <v>0</v>
      </c>
    </row>
    <row r="41" spans="1:7">
      <c r="A41" s="8"/>
      <c r="B41" s="7" t="s">
        <v>98</v>
      </c>
      <c r="C41" s="7" t="s">
        <v>99</v>
      </c>
      <c r="D41" s="7" t="s">
        <v>100</v>
      </c>
      <c r="E41" s="39">
        <v>348705</v>
      </c>
      <c r="F41" s="39">
        <v>417510</v>
      </c>
    </row>
    <row r="42" spans="1:7">
      <c r="A42" s="8"/>
      <c r="B42" s="7" t="s">
        <v>62</v>
      </c>
      <c r="C42" s="7" t="s">
        <v>63</v>
      </c>
      <c r="D42" s="7" t="s">
        <v>53</v>
      </c>
      <c r="E42" s="39">
        <v>0</v>
      </c>
      <c r="F42" s="39">
        <v>307041</v>
      </c>
    </row>
    <row r="43" spans="1:7" s="12" customFormat="1" ht="15" customHeight="1">
      <c r="A43" s="33"/>
      <c r="B43" s="33"/>
      <c r="C43" s="33"/>
      <c r="D43" s="33"/>
      <c r="E43" s="23">
        <f>SUM(E37:E42)</f>
        <v>1833319</v>
      </c>
      <c r="F43" s="23">
        <f>SUM(F37:F42)</f>
        <v>2578827</v>
      </c>
      <c r="G43" s="29">
        <f>(F43-E43)/E43</f>
        <v>0.40664390648872345</v>
      </c>
    </row>
    <row r="44" spans="1:7" s="12" customFormat="1">
      <c r="E44" s="13"/>
      <c r="F44" s="13"/>
      <c r="G44" s="29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G12"/>
  <sheetViews>
    <sheetView workbookViewId="0">
      <selection sqref="A1:XFD1"/>
    </sheetView>
  </sheetViews>
  <sheetFormatPr baseColWidth="10" defaultColWidth="11" defaultRowHeight="15" x14ac:dyDescent="0"/>
  <cols>
    <col min="1" max="1" width="16.1640625" bestFit="1" customWidth="1"/>
    <col min="2" max="2" width="29.83203125" bestFit="1" customWidth="1"/>
    <col min="3" max="3" width="50" bestFit="1" customWidth="1"/>
    <col min="4" max="4" width="23.1640625" bestFit="1" customWidth="1"/>
    <col min="5" max="6" width="20.33203125" style="1" bestFit="1" customWidth="1"/>
    <col min="7" max="7" width="11" style="26"/>
  </cols>
  <sheetData>
    <row r="1" spans="1:7" s="2" customFormat="1" ht="18">
      <c r="A1" s="2" t="s">
        <v>101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2" t="s">
        <v>6</v>
      </c>
    </row>
    <row r="2" spans="1:7">
      <c r="A2" s="8" t="s">
        <v>102</v>
      </c>
      <c r="B2" s="7" t="s">
        <v>103</v>
      </c>
      <c r="C2" s="7" t="s">
        <v>104</v>
      </c>
      <c r="D2" s="7" t="s">
        <v>13</v>
      </c>
      <c r="E2" s="39">
        <v>89955578</v>
      </c>
      <c r="F2" s="39">
        <v>0</v>
      </c>
    </row>
    <row r="3" spans="1:7">
      <c r="A3" s="7"/>
      <c r="B3" s="7" t="s">
        <v>105</v>
      </c>
      <c r="C3" s="7" t="s">
        <v>106</v>
      </c>
      <c r="D3" s="7" t="s">
        <v>10</v>
      </c>
      <c r="E3" s="39">
        <v>40915185</v>
      </c>
      <c r="F3" s="39">
        <v>0</v>
      </c>
    </row>
    <row r="4" spans="1:7">
      <c r="A4" s="7"/>
      <c r="B4" s="7" t="s">
        <v>107</v>
      </c>
      <c r="C4" s="7" t="s">
        <v>108</v>
      </c>
      <c r="D4" s="7" t="s">
        <v>10</v>
      </c>
      <c r="E4" s="39">
        <v>34093383</v>
      </c>
      <c r="F4" s="39">
        <v>0</v>
      </c>
    </row>
    <row r="5" spans="1:7">
      <c r="A5" s="7"/>
      <c r="B5" s="7" t="s">
        <v>109</v>
      </c>
      <c r="C5" s="7" t="s">
        <v>110</v>
      </c>
      <c r="D5" s="7" t="s">
        <v>10</v>
      </c>
      <c r="E5" s="39">
        <v>43894560</v>
      </c>
      <c r="F5" s="39">
        <v>0</v>
      </c>
    </row>
    <row r="6" spans="1:7">
      <c r="A6" s="7"/>
      <c r="B6" s="7" t="s">
        <v>111</v>
      </c>
      <c r="C6" s="7" t="s">
        <v>112</v>
      </c>
      <c r="D6" s="7" t="s">
        <v>10</v>
      </c>
      <c r="E6" s="39">
        <v>27670236</v>
      </c>
      <c r="F6" s="39">
        <v>0</v>
      </c>
    </row>
    <row r="7" spans="1:7">
      <c r="A7" s="7"/>
      <c r="B7" s="7" t="s">
        <v>113</v>
      </c>
      <c r="C7" s="7" t="s">
        <v>114</v>
      </c>
      <c r="D7" s="7" t="s">
        <v>13</v>
      </c>
      <c r="E7" s="39">
        <v>0</v>
      </c>
      <c r="F7" s="39">
        <v>203164723</v>
      </c>
    </row>
    <row r="8" spans="1:7">
      <c r="A8" s="7"/>
      <c r="B8" s="7" t="s">
        <v>115</v>
      </c>
      <c r="C8" s="7" t="s">
        <v>116</v>
      </c>
      <c r="D8" s="7" t="s">
        <v>117</v>
      </c>
      <c r="E8" s="39">
        <v>0</v>
      </c>
      <c r="F8" s="39">
        <v>180836780</v>
      </c>
    </row>
    <row r="9" spans="1:7">
      <c r="A9" s="7"/>
      <c r="B9" s="7" t="s">
        <v>118</v>
      </c>
      <c r="C9" s="7" t="s">
        <v>119</v>
      </c>
      <c r="D9" s="7" t="s">
        <v>10</v>
      </c>
      <c r="E9" s="39">
        <v>0</v>
      </c>
      <c r="F9" s="39">
        <v>82822045</v>
      </c>
    </row>
    <row r="10" spans="1:7">
      <c r="A10" s="7"/>
      <c r="B10" s="7" t="s">
        <v>120</v>
      </c>
      <c r="C10" s="7" t="s">
        <v>121</v>
      </c>
      <c r="D10" s="7" t="s">
        <v>13</v>
      </c>
      <c r="E10" s="39">
        <v>0</v>
      </c>
      <c r="F10" s="39">
        <v>56842086</v>
      </c>
    </row>
    <row r="11" spans="1:7">
      <c r="A11" s="7"/>
      <c r="B11" s="7" t="s">
        <v>122</v>
      </c>
      <c r="C11" s="7" t="s">
        <v>123</v>
      </c>
      <c r="D11" s="7" t="s">
        <v>10</v>
      </c>
      <c r="E11" s="39">
        <v>0</v>
      </c>
      <c r="F11" s="39">
        <v>36787838</v>
      </c>
    </row>
    <row r="12" spans="1:7">
      <c r="A12" s="7"/>
      <c r="B12" s="7"/>
      <c r="C12" s="7"/>
      <c r="D12" s="7"/>
      <c r="E12" s="20">
        <f>SUM(E2:E11)</f>
        <v>236528942</v>
      </c>
      <c r="F12" s="20">
        <f>SUM(F2:F11)</f>
        <v>560453472</v>
      </c>
      <c r="G12" s="26">
        <f>(F12-E12)/E12</f>
        <v>1.369492152888419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G5"/>
  <sheetViews>
    <sheetView workbookViewId="0">
      <selection sqref="A1:XFD1"/>
    </sheetView>
  </sheetViews>
  <sheetFormatPr baseColWidth="10" defaultColWidth="11" defaultRowHeight="15" x14ac:dyDescent="0"/>
  <cols>
    <col min="2" max="2" width="19.33203125" bestFit="1" customWidth="1"/>
    <col min="3" max="3" width="39.6640625" bestFit="1" customWidth="1"/>
    <col min="4" max="4" width="23.1640625" bestFit="1" customWidth="1"/>
    <col min="5" max="5" width="51.1640625" style="15" bestFit="1" customWidth="1"/>
    <col min="6" max="6" width="53.33203125" bestFit="1" customWidth="1"/>
    <col min="7" max="7" width="11" style="26"/>
  </cols>
  <sheetData>
    <row r="1" spans="1:7" s="2" customFormat="1" ht="18">
      <c r="A1" s="2" t="s">
        <v>101</v>
      </c>
      <c r="B1" s="2" t="s">
        <v>1</v>
      </c>
      <c r="C1" s="2" t="s">
        <v>2</v>
      </c>
      <c r="D1" s="2" t="s">
        <v>3</v>
      </c>
      <c r="E1" s="17" t="s">
        <v>124</v>
      </c>
      <c r="F1" s="3" t="s">
        <v>125</v>
      </c>
      <c r="G1" s="42" t="s">
        <v>6</v>
      </c>
    </row>
    <row r="2" spans="1:7">
      <c r="A2" s="8" t="s">
        <v>396</v>
      </c>
      <c r="B2" s="7" t="s">
        <v>126</v>
      </c>
      <c r="C2" s="7" t="s">
        <v>127</v>
      </c>
      <c r="D2" s="7" t="s">
        <v>128</v>
      </c>
      <c r="E2" s="16">
        <v>1335802</v>
      </c>
      <c r="F2" s="39">
        <v>1233048</v>
      </c>
    </row>
    <row r="3" spans="1:7">
      <c r="A3" s="7"/>
      <c r="B3" s="7" t="s">
        <v>129</v>
      </c>
      <c r="C3" s="7" t="s">
        <v>130</v>
      </c>
      <c r="D3" s="7"/>
      <c r="E3" s="16"/>
      <c r="F3" s="39"/>
    </row>
    <row r="4" spans="1:7">
      <c r="A4" s="7"/>
      <c r="B4" s="7" t="s">
        <v>131</v>
      </c>
      <c r="C4" s="7" t="s">
        <v>132</v>
      </c>
      <c r="D4" s="7" t="s">
        <v>133</v>
      </c>
      <c r="E4" s="16">
        <v>154438</v>
      </c>
      <c r="F4" s="39">
        <v>147408</v>
      </c>
    </row>
    <row r="5" spans="1:7">
      <c r="A5" s="7"/>
      <c r="B5" s="7"/>
      <c r="C5" s="7"/>
      <c r="D5" s="7"/>
      <c r="E5" s="25">
        <f>SUM(E2:E4)</f>
        <v>1490240</v>
      </c>
      <c r="F5" s="20">
        <f>SUM(F2:F4)</f>
        <v>1380456</v>
      </c>
      <c r="G5" s="26">
        <f>(F5-E5)/E5</f>
        <v>-7.3668670818123255E-2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G7"/>
  <sheetViews>
    <sheetView workbookViewId="0">
      <selection sqref="A1:XFD1"/>
    </sheetView>
  </sheetViews>
  <sheetFormatPr baseColWidth="10" defaultColWidth="11" defaultRowHeight="15" x14ac:dyDescent="0"/>
  <cols>
    <col min="2" max="2" width="27.5" bestFit="1" customWidth="1"/>
    <col min="3" max="3" width="42" bestFit="1" customWidth="1"/>
    <col min="4" max="4" width="23.1640625" bestFit="1" customWidth="1"/>
    <col min="5" max="6" width="27.83203125" style="1" bestFit="1" customWidth="1"/>
    <col min="7" max="7" width="11" style="26"/>
  </cols>
  <sheetData>
    <row r="1" spans="1:7" s="2" customFormat="1" ht="18">
      <c r="A1" s="2" t="s">
        <v>101</v>
      </c>
      <c r="B1" s="2" t="s">
        <v>1</v>
      </c>
      <c r="C1" s="2" t="s">
        <v>2</v>
      </c>
      <c r="D1" s="2" t="s">
        <v>3</v>
      </c>
      <c r="E1" s="3" t="s">
        <v>134</v>
      </c>
      <c r="F1" s="3" t="s">
        <v>135</v>
      </c>
      <c r="G1" s="42" t="s">
        <v>6</v>
      </c>
    </row>
    <row r="2" spans="1:7">
      <c r="A2" s="8" t="s">
        <v>136</v>
      </c>
      <c r="B2" s="7" t="s">
        <v>137</v>
      </c>
      <c r="C2" s="7" t="s">
        <v>138</v>
      </c>
      <c r="D2" s="7" t="s">
        <v>139</v>
      </c>
      <c r="E2" s="39">
        <v>1948955</v>
      </c>
      <c r="F2" s="39">
        <v>2048325</v>
      </c>
    </row>
    <row r="3" spans="1:7">
      <c r="A3" s="7"/>
      <c r="B3" s="7" t="s">
        <v>140</v>
      </c>
      <c r="C3" s="7" t="s">
        <v>141</v>
      </c>
      <c r="D3" s="7" t="s">
        <v>139</v>
      </c>
      <c r="E3" s="39">
        <v>1627771</v>
      </c>
      <c r="F3" s="39">
        <v>1630852</v>
      </c>
    </row>
    <row r="4" spans="1:7">
      <c r="A4" s="7"/>
      <c r="B4" s="7" t="s">
        <v>142</v>
      </c>
      <c r="C4" s="7" t="s">
        <v>143</v>
      </c>
      <c r="D4" s="7" t="s">
        <v>144</v>
      </c>
      <c r="E4" s="39">
        <v>1561438</v>
      </c>
      <c r="F4" s="39">
        <v>2053246</v>
      </c>
    </row>
    <row r="5" spans="1:7">
      <c r="A5" s="7"/>
      <c r="B5" s="7" t="s">
        <v>145</v>
      </c>
      <c r="C5" s="7" t="s">
        <v>146</v>
      </c>
      <c r="D5" s="7" t="s">
        <v>147</v>
      </c>
      <c r="E5" s="39">
        <v>1122901</v>
      </c>
      <c r="F5" s="39">
        <v>1300578</v>
      </c>
    </row>
    <row r="6" spans="1:7">
      <c r="A6" s="7"/>
      <c r="B6" s="7" t="s">
        <v>148</v>
      </c>
      <c r="C6" s="7" t="s">
        <v>149</v>
      </c>
      <c r="D6" s="7" t="s">
        <v>150</v>
      </c>
      <c r="E6" s="39">
        <v>906508</v>
      </c>
      <c r="F6" s="39">
        <v>1261428</v>
      </c>
    </row>
    <row r="7" spans="1:7">
      <c r="A7" s="7"/>
      <c r="B7" s="7"/>
      <c r="C7" s="7"/>
      <c r="D7" s="7"/>
      <c r="E7" s="20">
        <f>SUM(E2:E6)</f>
        <v>7167573</v>
      </c>
      <c r="F7" s="20">
        <f>SUM(F2:F6)</f>
        <v>8294429</v>
      </c>
      <c r="G7" s="26">
        <f>(F7-E7)/E7</f>
        <v>0.15721583861092173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G11"/>
  <sheetViews>
    <sheetView workbookViewId="0">
      <selection sqref="A1:XFD1"/>
    </sheetView>
  </sheetViews>
  <sheetFormatPr baseColWidth="10" defaultColWidth="11" defaultRowHeight="15" x14ac:dyDescent="0"/>
  <cols>
    <col min="1" max="1" width="13.1640625" bestFit="1" customWidth="1"/>
    <col min="2" max="2" width="24.6640625" bestFit="1" customWidth="1"/>
    <col min="3" max="3" width="44.1640625" bestFit="1" customWidth="1"/>
    <col min="4" max="4" width="23.1640625" bestFit="1" customWidth="1"/>
    <col min="5" max="6" width="20.33203125" style="1" bestFit="1" customWidth="1"/>
    <col min="7" max="7" width="11" style="26"/>
  </cols>
  <sheetData>
    <row r="1" spans="1:7" s="2" customFormat="1" ht="18">
      <c r="A1" s="24" t="s">
        <v>101</v>
      </c>
      <c r="B1" s="24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0" t="s">
        <v>6</v>
      </c>
    </row>
    <row r="2" spans="1:7">
      <c r="A2" s="8" t="s">
        <v>107</v>
      </c>
      <c r="B2" t="s">
        <v>151</v>
      </c>
      <c r="C2" t="s">
        <v>152</v>
      </c>
      <c r="D2" t="s">
        <v>153</v>
      </c>
      <c r="E2" s="1">
        <v>4784994</v>
      </c>
      <c r="F2" s="1">
        <v>3171555</v>
      </c>
    </row>
    <row r="3" spans="1:7">
      <c r="B3" t="s">
        <v>154</v>
      </c>
      <c r="C3" t="s">
        <v>155</v>
      </c>
      <c r="D3" t="s">
        <v>156</v>
      </c>
      <c r="E3" s="1">
        <v>1939543</v>
      </c>
      <c r="F3" s="1">
        <v>0</v>
      </c>
    </row>
    <row r="4" spans="1:7">
      <c r="B4" t="s">
        <v>157</v>
      </c>
      <c r="C4" t="s">
        <v>158</v>
      </c>
      <c r="D4" t="s">
        <v>159</v>
      </c>
      <c r="E4" s="1">
        <v>1799290</v>
      </c>
      <c r="F4" s="1">
        <v>0</v>
      </c>
    </row>
    <row r="5" spans="1:7">
      <c r="B5" t="s">
        <v>160</v>
      </c>
      <c r="C5" t="s">
        <v>161</v>
      </c>
      <c r="D5" t="s">
        <v>162</v>
      </c>
      <c r="E5" s="1">
        <v>1366828</v>
      </c>
      <c r="F5" s="1">
        <v>0</v>
      </c>
    </row>
    <row r="6" spans="1:7">
      <c r="B6" t="s">
        <v>163</v>
      </c>
      <c r="C6" t="s">
        <v>164</v>
      </c>
      <c r="D6" t="s">
        <v>153</v>
      </c>
      <c r="E6" s="1">
        <v>133522</v>
      </c>
      <c r="F6" s="1">
        <v>0</v>
      </c>
    </row>
    <row r="7" spans="1:7">
      <c r="B7" t="s">
        <v>165</v>
      </c>
      <c r="C7" t="s">
        <v>166</v>
      </c>
      <c r="D7" t="s">
        <v>159</v>
      </c>
      <c r="E7" s="1">
        <v>0</v>
      </c>
      <c r="F7" s="1">
        <v>2107376</v>
      </c>
    </row>
    <row r="8" spans="1:7">
      <c r="B8" t="s">
        <v>167</v>
      </c>
      <c r="C8" t="s">
        <v>168</v>
      </c>
      <c r="D8" t="s">
        <v>159</v>
      </c>
      <c r="E8" s="1">
        <v>0</v>
      </c>
      <c r="F8" s="1">
        <v>2063537</v>
      </c>
    </row>
    <row r="9" spans="1:7">
      <c r="B9" t="s">
        <v>169</v>
      </c>
      <c r="C9" t="s">
        <v>170</v>
      </c>
      <c r="D9" t="s">
        <v>171</v>
      </c>
      <c r="E9" s="1">
        <v>0</v>
      </c>
      <c r="F9" s="1">
        <v>1641095</v>
      </c>
    </row>
    <row r="10" spans="1:7">
      <c r="B10" t="s">
        <v>172</v>
      </c>
      <c r="C10" t="s">
        <v>173</v>
      </c>
      <c r="D10" t="s">
        <v>147</v>
      </c>
      <c r="E10" s="1">
        <v>0</v>
      </c>
      <c r="F10" s="1">
        <v>1378993</v>
      </c>
    </row>
    <row r="11" spans="1:7">
      <c r="E11" s="20">
        <f>SUM(E2:E10)</f>
        <v>10024177</v>
      </c>
      <c r="F11" s="20">
        <f>SUM(F2:F10)</f>
        <v>10362556</v>
      </c>
      <c r="G11" s="26">
        <f>(F11-E11)/E11</f>
        <v>3.3756287423895248E-2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sqref="A1:XFD1"/>
    </sheetView>
  </sheetViews>
  <sheetFormatPr baseColWidth="10" defaultColWidth="11" defaultRowHeight="15" x14ac:dyDescent="0"/>
  <cols>
    <col min="1" max="1" width="15" customWidth="1"/>
    <col min="2" max="2" width="24.6640625" bestFit="1" customWidth="1"/>
    <col min="3" max="3" width="40.6640625" bestFit="1" customWidth="1"/>
    <col min="4" max="4" width="23.1640625" bestFit="1" customWidth="1"/>
    <col min="5" max="6" width="20.33203125" style="1" bestFit="1" customWidth="1"/>
  </cols>
  <sheetData>
    <row r="1" spans="1:7" s="2" customFormat="1" ht="18">
      <c r="A1" s="2" t="s">
        <v>101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</row>
    <row r="2" spans="1:7">
      <c r="A2" s="8" t="s">
        <v>174</v>
      </c>
      <c r="B2" s="7" t="s">
        <v>175</v>
      </c>
      <c r="C2" s="7" t="s">
        <v>176</v>
      </c>
      <c r="D2" s="7" t="s">
        <v>53</v>
      </c>
      <c r="E2" s="39">
        <v>2958161</v>
      </c>
      <c r="F2" s="39">
        <v>0</v>
      </c>
      <c r="G2" s="7"/>
    </row>
    <row r="3" spans="1:7">
      <c r="A3" s="7"/>
      <c r="B3" s="7" t="s">
        <v>177</v>
      </c>
      <c r="C3" s="7" t="s">
        <v>178</v>
      </c>
      <c r="D3" s="7" t="s">
        <v>10</v>
      </c>
      <c r="E3" s="39">
        <v>2767978</v>
      </c>
      <c r="F3" s="39">
        <v>3290946</v>
      </c>
      <c r="G3" s="7"/>
    </row>
    <row r="4" spans="1:7">
      <c r="A4" s="7"/>
      <c r="B4" s="7" t="s">
        <v>179</v>
      </c>
      <c r="C4" s="7" t="s">
        <v>180</v>
      </c>
      <c r="D4" s="7" t="s">
        <v>53</v>
      </c>
      <c r="E4" s="39">
        <v>2428221</v>
      </c>
      <c r="F4" s="39">
        <v>0</v>
      </c>
      <c r="G4" s="7"/>
    </row>
    <row r="5" spans="1:7">
      <c r="A5" s="7"/>
      <c r="B5" s="7" t="s">
        <v>181</v>
      </c>
      <c r="C5" s="7" t="s">
        <v>182</v>
      </c>
      <c r="D5" s="7" t="s">
        <v>183</v>
      </c>
      <c r="E5" s="39">
        <v>2066614</v>
      </c>
      <c r="F5" s="39">
        <v>0</v>
      </c>
      <c r="G5" s="7"/>
    </row>
    <row r="6" spans="1:7">
      <c r="A6" s="7"/>
      <c r="B6" s="7" t="s">
        <v>184</v>
      </c>
      <c r="C6" s="7" t="s">
        <v>180</v>
      </c>
      <c r="D6" s="7" t="s">
        <v>53</v>
      </c>
      <c r="E6" s="39">
        <v>2065717</v>
      </c>
      <c r="F6" s="39">
        <v>2736978</v>
      </c>
      <c r="G6" s="7"/>
    </row>
    <row r="7" spans="1:7">
      <c r="A7" s="7"/>
      <c r="B7" s="7" t="s">
        <v>39</v>
      </c>
      <c r="C7" s="7" t="s">
        <v>185</v>
      </c>
      <c r="D7" s="7" t="s">
        <v>186</v>
      </c>
      <c r="E7" s="39">
        <v>0</v>
      </c>
      <c r="F7" s="39">
        <v>7388656</v>
      </c>
      <c r="G7" s="7"/>
    </row>
    <row r="8" spans="1:7">
      <c r="A8" s="7"/>
      <c r="B8" s="7" t="s">
        <v>187</v>
      </c>
      <c r="C8" s="7" t="s">
        <v>188</v>
      </c>
      <c r="D8" s="7" t="s">
        <v>189</v>
      </c>
      <c r="E8" s="39">
        <v>0</v>
      </c>
      <c r="F8" s="39">
        <v>6856089</v>
      </c>
      <c r="G8" s="7"/>
    </row>
    <row r="9" spans="1:7">
      <c r="A9" s="7"/>
      <c r="B9" s="7" t="s">
        <v>190</v>
      </c>
      <c r="C9" s="7" t="s">
        <v>191</v>
      </c>
      <c r="D9" s="7" t="s">
        <v>192</v>
      </c>
      <c r="E9" s="39">
        <v>0</v>
      </c>
      <c r="F9" s="39">
        <v>5790593</v>
      </c>
      <c r="G9" s="7"/>
    </row>
    <row r="10" spans="1:7" ht="16">
      <c r="A10" s="7"/>
      <c r="B10" s="7"/>
      <c r="C10" s="7"/>
      <c r="D10" s="7"/>
      <c r="E10" s="20">
        <f>SUM(E2:E9)</f>
        <v>12286691</v>
      </c>
      <c r="F10" s="20">
        <f>SUM(F2:F9)</f>
        <v>26063262</v>
      </c>
      <c r="G10" s="41">
        <f>(F10-E10)/E10</f>
        <v>1.121259662182438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sqref="A1:XFD1"/>
    </sheetView>
  </sheetViews>
  <sheetFormatPr baseColWidth="10" defaultColWidth="11" defaultRowHeight="15" x14ac:dyDescent="0"/>
  <cols>
    <col min="1" max="1" width="25.83203125" bestFit="1" customWidth="1"/>
    <col min="2" max="2" width="36.6640625" bestFit="1" customWidth="1"/>
    <col min="3" max="3" width="39.33203125" bestFit="1" customWidth="1"/>
    <col min="4" max="4" width="23.1640625" bestFit="1" customWidth="1"/>
    <col min="5" max="6" width="20.33203125" style="1" bestFit="1" customWidth="1"/>
    <col min="7" max="7" width="11" style="26"/>
  </cols>
  <sheetData>
    <row r="1" spans="1:7" s="2" customFormat="1" ht="18">
      <c r="A1" s="2" t="s">
        <v>101</v>
      </c>
      <c r="B1" s="2" t="s">
        <v>1</v>
      </c>
      <c r="C1" s="2" t="s">
        <v>193</v>
      </c>
      <c r="D1" s="2" t="s">
        <v>3</v>
      </c>
      <c r="E1" s="3" t="s">
        <v>4</v>
      </c>
      <c r="F1" s="3" t="s">
        <v>5</v>
      </c>
      <c r="G1" s="42" t="s">
        <v>6</v>
      </c>
    </row>
    <row r="2" spans="1:7">
      <c r="A2" s="8" t="s">
        <v>194</v>
      </c>
      <c r="B2" s="7" t="s">
        <v>195</v>
      </c>
      <c r="C2" s="7" t="s">
        <v>196</v>
      </c>
      <c r="D2" s="7" t="s">
        <v>53</v>
      </c>
      <c r="E2" s="39">
        <v>2803274</v>
      </c>
      <c r="F2" s="39">
        <v>0</v>
      </c>
    </row>
    <row r="3" spans="1:7">
      <c r="A3" s="7"/>
      <c r="B3" s="7" t="s">
        <v>197</v>
      </c>
      <c r="C3" s="7" t="s">
        <v>198</v>
      </c>
      <c r="D3" s="7" t="s">
        <v>199</v>
      </c>
      <c r="E3" s="39">
        <v>1690296</v>
      </c>
      <c r="F3" s="39">
        <v>1553392</v>
      </c>
    </row>
    <row r="4" spans="1:7">
      <c r="A4" s="7"/>
      <c r="B4" s="7" t="s">
        <v>200</v>
      </c>
      <c r="C4" s="7" t="s">
        <v>201</v>
      </c>
      <c r="D4" s="7" t="s">
        <v>202</v>
      </c>
      <c r="E4" s="39">
        <v>2628498</v>
      </c>
      <c r="F4" s="39">
        <v>2649234</v>
      </c>
    </row>
    <row r="5" spans="1:7">
      <c r="A5" s="7"/>
      <c r="B5" s="7" t="s">
        <v>203</v>
      </c>
      <c r="C5" s="7" t="s">
        <v>204</v>
      </c>
      <c r="D5" s="7" t="s">
        <v>202</v>
      </c>
      <c r="E5" s="39">
        <v>12924301</v>
      </c>
      <c r="F5" s="39">
        <v>14112907</v>
      </c>
    </row>
    <row r="6" spans="1:7">
      <c r="A6" s="7"/>
      <c r="B6" s="7" t="s">
        <v>205</v>
      </c>
      <c r="C6" s="7" t="s">
        <v>206</v>
      </c>
      <c r="D6" s="7" t="s">
        <v>10</v>
      </c>
      <c r="E6" s="39">
        <v>1927218</v>
      </c>
      <c r="F6" s="39">
        <v>2230664</v>
      </c>
    </row>
    <row r="7" spans="1:7">
      <c r="A7" s="7"/>
      <c r="B7" s="7" t="s">
        <v>207</v>
      </c>
      <c r="C7" s="7" t="s">
        <v>208</v>
      </c>
      <c r="D7" s="7" t="s">
        <v>53</v>
      </c>
      <c r="E7" s="39">
        <v>0</v>
      </c>
      <c r="F7" s="39">
        <v>4015022</v>
      </c>
    </row>
    <row r="8" spans="1:7">
      <c r="A8" s="7"/>
      <c r="B8" s="7"/>
      <c r="C8" s="7"/>
      <c r="D8" s="7"/>
      <c r="E8" s="20">
        <f>SUM(E2:E7)</f>
        <v>21973587</v>
      </c>
      <c r="F8" s="20">
        <f>SUM(F2:F7)</f>
        <v>24561219</v>
      </c>
      <c r="G8" s="26">
        <f>(F8-E8)/E8</f>
        <v>0.11776101917270039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A3" sqref="A3"/>
    </sheetView>
  </sheetViews>
  <sheetFormatPr baseColWidth="10" defaultColWidth="11" defaultRowHeight="15" x14ac:dyDescent="0"/>
  <cols>
    <col min="1" max="1" width="21.83203125" style="7" bestFit="1" customWidth="1"/>
    <col min="2" max="2" width="26" style="7" bestFit="1" customWidth="1"/>
    <col min="3" max="3" width="39.5" style="7" bestFit="1" customWidth="1"/>
    <col min="4" max="4" width="23.1640625" style="7" bestFit="1" customWidth="1"/>
    <col min="5" max="6" width="37.1640625" style="39" bestFit="1" customWidth="1"/>
    <col min="7" max="7" width="11" style="26"/>
    <col min="8" max="16384" width="11" style="7"/>
  </cols>
  <sheetData>
    <row r="1" spans="1:7" s="2" customFormat="1" ht="18">
      <c r="A1" s="2" t="s">
        <v>101</v>
      </c>
      <c r="B1" s="2" t="s">
        <v>1</v>
      </c>
      <c r="C1" s="2" t="s">
        <v>193</v>
      </c>
      <c r="D1" s="2" t="s">
        <v>3</v>
      </c>
      <c r="E1" s="3" t="s">
        <v>209</v>
      </c>
      <c r="F1" s="3" t="s">
        <v>210</v>
      </c>
      <c r="G1" s="42" t="s">
        <v>6</v>
      </c>
    </row>
    <row r="2" spans="1:7">
      <c r="A2" s="8" t="s">
        <v>402</v>
      </c>
      <c r="B2" s="7" t="s">
        <v>211</v>
      </c>
      <c r="C2" s="7" t="s">
        <v>212</v>
      </c>
      <c r="D2" s="7" t="s">
        <v>53</v>
      </c>
      <c r="E2" s="39">
        <v>9528962</v>
      </c>
      <c r="F2" s="39">
        <v>0</v>
      </c>
    </row>
    <row r="3" spans="1:7">
      <c r="B3" s="7" t="s">
        <v>213</v>
      </c>
      <c r="C3" s="7" t="s">
        <v>214</v>
      </c>
      <c r="D3" s="7" t="s">
        <v>53</v>
      </c>
      <c r="E3" s="39">
        <v>7595943</v>
      </c>
      <c r="F3" s="39">
        <v>0</v>
      </c>
    </row>
    <row r="4" spans="1:7">
      <c r="B4" s="7" t="s">
        <v>215</v>
      </c>
      <c r="C4" s="7" t="s">
        <v>216</v>
      </c>
      <c r="D4" s="7" t="s">
        <v>217</v>
      </c>
      <c r="E4" s="39">
        <v>5483028</v>
      </c>
      <c r="F4" s="39">
        <v>2819830</v>
      </c>
    </row>
    <row r="5" spans="1:7">
      <c r="B5" s="7" t="s">
        <v>218</v>
      </c>
      <c r="C5" s="7" t="s">
        <v>219</v>
      </c>
      <c r="D5" s="7" t="s">
        <v>220</v>
      </c>
      <c r="E5" s="39">
        <v>4727580</v>
      </c>
      <c r="F5" s="39">
        <v>0</v>
      </c>
    </row>
    <row r="6" spans="1:7">
      <c r="B6" s="7" t="s">
        <v>221</v>
      </c>
      <c r="C6" s="7" t="s">
        <v>222</v>
      </c>
      <c r="D6" s="7" t="s">
        <v>223</v>
      </c>
      <c r="E6" s="39">
        <v>2885578</v>
      </c>
      <c r="F6" s="39">
        <v>3074755</v>
      </c>
    </row>
    <row r="7" spans="1:7">
      <c r="B7" s="7" t="s">
        <v>224</v>
      </c>
      <c r="C7" s="7" t="s">
        <v>225</v>
      </c>
      <c r="D7" s="7" t="s">
        <v>220</v>
      </c>
      <c r="E7" s="39">
        <v>0</v>
      </c>
      <c r="F7" s="39">
        <v>11744125</v>
      </c>
    </row>
    <row r="8" spans="1:7">
      <c r="B8" s="7" t="s">
        <v>226</v>
      </c>
      <c r="C8" s="7" t="s">
        <v>227</v>
      </c>
      <c r="D8" s="7" t="s">
        <v>228</v>
      </c>
      <c r="E8" s="39">
        <v>0</v>
      </c>
      <c r="F8" s="39">
        <v>2427955</v>
      </c>
    </row>
    <row r="9" spans="1:7">
      <c r="B9" s="7" t="s">
        <v>229</v>
      </c>
      <c r="C9" s="7" t="s">
        <v>230</v>
      </c>
      <c r="D9" s="7" t="s">
        <v>231</v>
      </c>
      <c r="E9" s="39">
        <v>0</v>
      </c>
      <c r="F9" s="39">
        <v>2219863</v>
      </c>
    </row>
    <row r="10" spans="1:7">
      <c r="E10" s="20">
        <f>SUM(E2:E9)</f>
        <v>30221091</v>
      </c>
      <c r="F10" s="20">
        <f>SUM(F2:F9)</f>
        <v>22286528</v>
      </c>
      <c r="G10" s="26">
        <f>(F10-E10)/E10</f>
        <v>-0.26255051480437952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Providence HS-OR-Week 1</vt:lpstr>
      <vt:lpstr>Legacy-Week 2</vt:lpstr>
      <vt:lpstr>Kaiser-Week 3</vt:lpstr>
      <vt:lpstr>Tuality-Week 3</vt:lpstr>
      <vt:lpstr>Asante-Week 3</vt:lpstr>
      <vt:lpstr>Salem Hospital-Week 3</vt:lpstr>
      <vt:lpstr>Samaritan-Week 4</vt:lpstr>
      <vt:lpstr>St.Charles-Week 5</vt:lpstr>
      <vt:lpstr>PeaceHealth-Week 6</vt:lpstr>
      <vt:lpstr>SmallReligiousHospitals-Week 7</vt:lpstr>
      <vt:lpstr>Other Independents-Week 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Rian Sands</dc:creator>
  <cp:keywords/>
  <dc:description/>
  <cp:lastModifiedBy>Rian Sands</cp:lastModifiedBy>
  <cp:revision/>
  <dcterms:created xsi:type="dcterms:W3CDTF">2015-08-25T19:18:14Z</dcterms:created>
  <dcterms:modified xsi:type="dcterms:W3CDTF">2015-09-24T05:16:29Z</dcterms:modified>
</cp:coreProperties>
</file>